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75" windowWidth="21840" windowHeight="9855" firstSheet="1" activeTab="1"/>
  </bookViews>
  <sheets>
    <sheet name="附表1" sheetId="1" state="hidden" r:id="rId1"/>
    <sheet name="汇总表" sheetId="2" r:id="rId2"/>
    <sheet name="巴士" sheetId="3" r:id="rId3"/>
    <sheet name="东部" sheetId="4" r:id="rId4"/>
    <sheet name="西部" sheetId="5" r:id="rId5"/>
    <sheet name="华程" sheetId="6" r:id="rId6"/>
    <sheet name="安道" sheetId="7" r:id="rId7"/>
    <sheet name="Sheet2" sheetId="8" state="hidden" r:id="rId8"/>
    <sheet name="Sheet3" sheetId="9" state="hidden" r:id="rId9"/>
    <sheet name="中旅东部" sheetId="10" r:id="rId10"/>
    <sheet name="恒誉" sheetId="11" r:id="rId11"/>
    <sheet name="横岗" sheetId="12" r:id="rId12"/>
    <sheet name="西湖" sheetId="13" r:id="rId13"/>
  </sheets>
  <definedNames/>
  <calcPr calcMode="manual" fullCalcOnLoad="1"/>
</workbook>
</file>

<file path=xl/sharedStrings.xml><?xml version="1.0" encoding="utf-8"?>
<sst xmlns="http://schemas.openxmlformats.org/spreadsheetml/2006/main" count="610" uniqueCount="126">
  <si>
    <t>附表1：</t>
  </si>
  <si>
    <r>
      <t>新增及更换公交车明细表（</t>
    </r>
    <r>
      <rPr>
        <b/>
        <u val="single"/>
        <sz val="18"/>
        <rFont val="宋体"/>
        <family val="0"/>
      </rPr>
      <t xml:space="preserve">    </t>
    </r>
    <r>
      <rPr>
        <b/>
        <sz val="18"/>
        <rFont val="宋体"/>
        <family val="0"/>
      </rPr>
      <t>年度）</t>
    </r>
  </si>
  <si>
    <r>
      <t>填报单位：（盖章）</t>
    </r>
    <r>
      <rPr>
        <u val="single"/>
        <sz val="12"/>
        <rFont val="宋体"/>
        <family val="0"/>
      </rPr>
      <t xml:space="preserve">                      </t>
    </r>
  </si>
  <si>
    <r>
      <t>企业组织机构代码：</t>
    </r>
    <r>
      <rPr>
        <u val="single"/>
        <sz val="12"/>
        <rFont val="宋体"/>
        <family val="0"/>
      </rPr>
      <t xml:space="preserve">               </t>
    </r>
  </si>
  <si>
    <r>
      <t>企业登记注册地：</t>
    </r>
    <r>
      <rPr>
        <u val="single"/>
        <sz val="12"/>
        <rFont val="宋体"/>
        <family val="0"/>
      </rPr>
      <t xml:space="preserve">                  </t>
    </r>
  </si>
  <si>
    <r>
      <t>填报人：</t>
    </r>
    <r>
      <rPr>
        <u val="single"/>
        <sz val="12"/>
        <rFont val="宋体"/>
        <family val="0"/>
      </rPr>
      <t xml:space="preserve">                        </t>
    </r>
  </si>
  <si>
    <r>
      <t>联系电话：</t>
    </r>
    <r>
      <rPr>
        <u val="single"/>
        <sz val="12"/>
        <rFont val="宋体"/>
        <family val="0"/>
      </rPr>
      <t xml:space="preserve">                   </t>
    </r>
  </si>
  <si>
    <r>
      <t xml:space="preserve">填表日期： </t>
    </r>
    <r>
      <rPr>
        <u val="single"/>
        <sz val="12"/>
        <rFont val="宋体"/>
        <family val="0"/>
      </rPr>
      <t xml:space="preserve">                   </t>
    </r>
  </si>
  <si>
    <t>序号</t>
  </si>
  <si>
    <t>车牌号码</t>
  </si>
  <si>
    <t>车牌颜色</t>
  </si>
  <si>
    <t>上牌日期</t>
  </si>
  <si>
    <t>车辆型号/产品型号</t>
  </si>
  <si>
    <t>生产企业</t>
  </si>
  <si>
    <t>商标</t>
  </si>
  <si>
    <t>车长（毫米）</t>
  </si>
  <si>
    <t>车辆类别</t>
  </si>
  <si>
    <t>是否属于推广车型</t>
  </si>
  <si>
    <t>购置发票是否真实完整</t>
  </si>
  <si>
    <t>粤BBD601</t>
  </si>
  <si>
    <t>黄色</t>
  </si>
  <si>
    <t>KLQ6109GCHEV1B</t>
  </si>
  <si>
    <t>金龙联合汽车工业（苏州）有限公司</t>
  </si>
  <si>
    <t>海格牌</t>
  </si>
  <si>
    <t>插电式混合动力(含增程式)</t>
  </si>
  <si>
    <t>是</t>
  </si>
  <si>
    <t>粤BBD499</t>
  </si>
  <si>
    <t>粤BBD500</t>
  </si>
  <si>
    <t>粤BBA082</t>
  </si>
  <si>
    <t>粤BBA942</t>
  </si>
  <si>
    <t>粤BBD481</t>
  </si>
  <si>
    <t>粤BBD483</t>
  </si>
  <si>
    <t>粤BBD485</t>
  </si>
  <si>
    <t>粤BBD486</t>
  </si>
  <si>
    <t>粤BBD491</t>
  </si>
  <si>
    <t>粤BBD492</t>
  </si>
  <si>
    <t>粤BBD496</t>
  </si>
  <si>
    <t>粤BBD498</t>
  </si>
  <si>
    <t>粤BBD616</t>
  </si>
  <si>
    <t>粤BBD618</t>
  </si>
  <si>
    <t>粤BBA119</t>
  </si>
  <si>
    <t>粤BBA092</t>
  </si>
  <si>
    <t>粤BBA418</t>
  </si>
  <si>
    <t>粤BBA343</t>
  </si>
  <si>
    <t>粤BBA428</t>
  </si>
  <si>
    <t>粤BBA375</t>
  </si>
  <si>
    <t>粤BBA408</t>
  </si>
  <si>
    <t>粤BBA118</t>
  </si>
  <si>
    <t>粤BBA087</t>
  </si>
  <si>
    <t>粤BBA085</t>
  </si>
  <si>
    <t>粤BBA073</t>
  </si>
  <si>
    <t>粤BBA103</t>
  </si>
  <si>
    <t>粤BBA101</t>
  </si>
  <si>
    <t>粤BBA110</t>
  </si>
  <si>
    <t>粤BBA116</t>
  </si>
  <si>
    <r>
      <t>承诺：我承诺本表中所填数据均真实可靠，并承担因数据问题带来的法律责任。企业负责人签名：</t>
    </r>
    <r>
      <rPr>
        <u val="single"/>
        <sz val="10"/>
        <rFont val="宋体"/>
        <family val="0"/>
      </rPr>
      <t xml:space="preserve">             </t>
    </r>
    <r>
      <rPr>
        <sz val="10"/>
        <rFont val="宋体"/>
        <family val="0"/>
      </rPr>
      <t xml:space="preserve">  日期：</t>
    </r>
    <r>
      <rPr>
        <u val="single"/>
        <sz val="10"/>
        <rFont val="宋体"/>
        <family val="0"/>
      </rPr>
      <t xml:space="preserve">           </t>
    </r>
  </si>
  <si>
    <t>填表说明：1.本表由城市公交企业填写，统计期为每年的1月1日到12月31日；</t>
  </si>
  <si>
    <t xml:space="preserve">          2.“上牌日期”以《机动车登记证书》的登记日期为准；</t>
  </si>
  <si>
    <t xml:space="preserve">          3.“车辆类别”分为以下几类：纯电动公交车、插电式混合动力（含增程式）公交车、燃料电池公交车、</t>
  </si>
  <si>
    <t xml:space="preserve">             超级电容公交车、非插电式混合动力公交车和其它；</t>
  </si>
  <si>
    <t xml:space="preserve">          4.“是否属于推广车型”是指申报车辆的车型是否纳入工业和信息化部“节能与新能源汽车示范推广应用</t>
  </si>
  <si>
    <t xml:space="preserve">             工程推荐车型目录”，由申报系统根据填报车型自动判断。</t>
  </si>
  <si>
    <t>省（自治区、直辖市）</t>
  </si>
  <si>
    <t>地市</t>
  </si>
  <si>
    <t>新增及更换公交车数量（辆）</t>
  </si>
  <si>
    <t>县（市、区）</t>
  </si>
  <si>
    <t>新增及更换新能源公交车数量（辆）</t>
  </si>
  <si>
    <t>纯电动公交车</t>
  </si>
  <si>
    <t>插电式混合动力（含增程式）公交车</t>
  </si>
  <si>
    <t>燃料电池公交车</t>
  </si>
  <si>
    <t>超级电容公交车</t>
  </si>
  <si>
    <t>非插电式混合动力公交车</t>
  </si>
  <si>
    <t>车辆数（辆）</t>
  </si>
  <si>
    <t>运营月数（月）</t>
  </si>
  <si>
    <t>存量部分</t>
  </si>
  <si>
    <t>增量部分</t>
  </si>
  <si>
    <t>合计</t>
  </si>
  <si>
    <t>广东省</t>
  </si>
  <si>
    <t>深圳市</t>
  </si>
  <si>
    <t>-</t>
  </si>
  <si>
    <r>
      <rPr>
        <sz val="10"/>
        <rFont val="宋体"/>
        <family val="0"/>
      </rPr>
      <t>省（自治区、直辖市）</t>
    </r>
  </si>
  <si>
    <r>
      <rPr>
        <sz val="10"/>
        <rFont val="宋体"/>
        <family val="0"/>
      </rPr>
      <t>广东省</t>
    </r>
  </si>
  <si>
    <r>
      <rPr>
        <sz val="10"/>
        <rFont val="宋体"/>
        <family val="0"/>
      </rPr>
      <t>地市</t>
    </r>
  </si>
  <si>
    <r>
      <rPr>
        <sz val="10"/>
        <rFont val="宋体"/>
        <family val="0"/>
      </rPr>
      <t>深圳市</t>
    </r>
  </si>
  <si>
    <r>
      <rPr>
        <sz val="10"/>
        <rFont val="宋体"/>
        <family val="0"/>
      </rPr>
      <t>县（市、区）</t>
    </r>
  </si>
  <si>
    <r>
      <rPr>
        <sz val="10"/>
        <rFont val="宋体"/>
        <family val="0"/>
      </rPr>
      <t>新增及更换公交车数量（辆）</t>
    </r>
  </si>
  <si>
    <r>
      <rPr>
        <sz val="10"/>
        <rFont val="宋体"/>
        <family val="0"/>
      </rPr>
      <t>新增及更换新能源公交车数量（辆）</t>
    </r>
  </si>
  <si>
    <r>
      <rPr>
        <sz val="10"/>
        <rFont val="宋体"/>
        <family val="0"/>
      </rPr>
      <t>纯电动公交车</t>
    </r>
  </si>
  <si>
    <r>
      <rPr>
        <sz val="10"/>
        <rFont val="宋体"/>
        <family val="0"/>
      </rPr>
      <t>插电式混合动力（含增程式）公交车</t>
    </r>
  </si>
  <si>
    <r>
      <rPr>
        <sz val="10"/>
        <rFont val="宋体"/>
        <family val="0"/>
      </rPr>
      <t>燃料电池公交车</t>
    </r>
  </si>
  <si>
    <r>
      <rPr>
        <sz val="10"/>
        <rFont val="宋体"/>
        <family val="0"/>
      </rPr>
      <t>超级电容公交车</t>
    </r>
  </si>
  <si>
    <r>
      <rPr>
        <sz val="10"/>
        <rFont val="宋体"/>
        <family val="0"/>
      </rPr>
      <t>非插电式混合动力公交车</t>
    </r>
  </si>
  <si>
    <r>
      <rPr>
        <sz val="10"/>
        <rFont val="宋体"/>
        <family val="0"/>
      </rPr>
      <t>车辆数（辆）</t>
    </r>
  </si>
  <si>
    <r>
      <rPr>
        <sz val="10"/>
        <rFont val="宋体"/>
        <family val="0"/>
      </rPr>
      <t>存量部分</t>
    </r>
  </si>
  <si>
    <r>
      <rPr>
        <sz val="10"/>
        <rFont val="宋体"/>
        <family val="0"/>
      </rPr>
      <t>增量部分</t>
    </r>
  </si>
  <si>
    <r>
      <rPr>
        <sz val="10"/>
        <rFont val="宋体"/>
        <family val="0"/>
      </rPr>
      <t>运营月数（月）</t>
    </r>
  </si>
  <si>
    <r>
      <rPr>
        <sz val="10"/>
        <rFont val="宋体"/>
        <family val="0"/>
      </rPr>
      <t>新增及更换比重（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</si>
  <si>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6</t>
    </r>
    <r>
      <rPr>
        <sz val="10"/>
        <rFont val="宋体"/>
        <family val="0"/>
      </rPr>
      <t>《</t>
    </r>
    <r>
      <rPr>
        <sz val="10"/>
        <rFont val="Times New Roman"/>
        <family val="1"/>
      </rPr>
      <t>L</t>
    </r>
    <r>
      <rPr>
        <sz val="10"/>
        <rFont val="宋体"/>
        <family val="0"/>
      </rPr>
      <t>〈</t>
    </r>
    <r>
      <rPr>
        <sz val="10"/>
        <rFont val="Times New Roman"/>
        <family val="1"/>
      </rPr>
      <t>8</t>
    </r>
  </si>
  <si>
    <r>
      <t>8</t>
    </r>
    <r>
      <rPr>
        <sz val="10"/>
        <rFont val="宋体"/>
        <family val="0"/>
      </rPr>
      <t>《</t>
    </r>
    <r>
      <rPr>
        <sz val="10"/>
        <rFont val="Times New Roman"/>
        <family val="1"/>
      </rPr>
      <t>L</t>
    </r>
    <r>
      <rPr>
        <sz val="10"/>
        <rFont val="宋体"/>
        <family val="0"/>
      </rPr>
      <t>〈</t>
    </r>
    <r>
      <rPr>
        <sz val="10"/>
        <rFont val="Times New Roman"/>
        <family val="1"/>
      </rPr>
      <t>10</t>
    </r>
  </si>
  <si>
    <r>
      <t>L</t>
    </r>
    <r>
      <rPr>
        <sz val="10"/>
        <rFont val="宋体"/>
        <family val="0"/>
      </rPr>
      <t>》</t>
    </r>
    <r>
      <rPr>
        <sz val="10"/>
        <rFont val="Times New Roman"/>
        <family val="1"/>
      </rPr>
      <t>10</t>
    </r>
  </si>
  <si>
    <r>
      <t>L</t>
    </r>
    <r>
      <rPr>
        <sz val="10"/>
        <rFont val="宋体"/>
        <family val="0"/>
      </rPr>
      <t>》</t>
    </r>
    <r>
      <rPr>
        <sz val="10"/>
        <rFont val="Times New Roman"/>
        <family val="1"/>
      </rPr>
      <t>6</t>
    </r>
  </si>
  <si>
    <r>
      <rPr>
        <b/>
        <sz val="10"/>
        <rFont val="宋体"/>
        <family val="0"/>
      </rPr>
      <t>合计</t>
    </r>
  </si>
  <si>
    <t>运营里程达到补贴标准的节能与新能源公交车</t>
  </si>
  <si>
    <t>新增及更换新能源公交车数量（辆）</t>
  </si>
  <si>
    <r>
      <rPr>
        <sz val="12"/>
        <rFont val="黑体"/>
        <family val="3"/>
      </rPr>
      <t>附表2</t>
    </r>
    <r>
      <rPr>
        <sz val="12"/>
        <rFont val="Times New Roman"/>
        <family val="1"/>
      </rPr>
      <t>.1</t>
    </r>
    <r>
      <rPr>
        <sz val="12"/>
        <rFont val="黑体"/>
        <family val="3"/>
      </rPr>
      <t>：</t>
    </r>
  </si>
  <si>
    <r>
      <t>2018</t>
    </r>
    <r>
      <rPr>
        <b/>
        <sz val="18"/>
        <rFont val="宋体"/>
        <family val="0"/>
      </rPr>
      <t>年度巴士集团节能与新能源公交车推广应用情况汇总表</t>
    </r>
  </si>
  <si>
    <t>2018年度深圳市节能与新能源公交车推广应用情况汇总表</t>
  </si>
  <si>
    <t>2018年度东部公交节能与新能源公交车推广应用情况表</t>
  </si>
  <si>
    <t>2018年度西部公汽节能与新能源公交车推广应用情况表</t>
  </si>
  <si>
    <t>2018年度华程交通节能与新能源公交车推广应用情况表</t>
  </si>
  <si>
    <t>2018年度安道运输节能与新能源公交车推广应用情况表</t>
  </si>
  <si>
    <t>2018年度中旅东部节能与新能源公交车推广应用情况表</t>
  </si>
  <si>
    <t>2018年度恒誉光明节能与新能源公交车推广应用情况表</t>
  </si>
  <si>
    <t>附表2.2：</t>
  </si>
  <si>
    <t>附表2.3：</t>
  </si>
  <si>
    <t>附表2.4：</t>
  </si>
  <si>
    <t>附表2.5：</t>
  </si>
  <si>
    <r>
      <rPr>
        <sz val="12"/>
        <rFont val="黑体"/>
        <family val="3"/>
      </rPr>
      <t>附表2</t>
    </r>
    <r>
      <rPr>
        <sz val="12"/>
        <rFont val="Times New Roman"/>
        <family val="1"/>
      </rPr>
      <t>.6</t>
    </r>
    <r>
      <rPr>
        <sz val="12"/>
        <rFont val="黑体"/>
        <family val="3"/>
      </rPr>
      <t>：</t>
    </r>
  </si>
  <si>
    <r>
      <rPr>
        <sz val="12"/>
        <rFont val="黑体"/>
        <family val="3"/>
      </rPr>
      <t>附表2</t>
    </r>
    <r>
      <rPr>
        <sz val="12"/>
        <rFont val="Times New Roman"/>
        <family val="1"/>
      </rPr>
      <t>.7</t>
    </r>
    <r>
      <rPr>
        <sz val="12"/>
        <rFont val="黑体"/>
        <family val="3"/>
      </rPr>
      <t>：</t>
    </r>
  </si>
  <si>
    <r>
      <rPr>
        <sz val="12"/>
        <rFont val="黑体"/>
        <family val="3"/>
      </rPr>
      <t>附表2</t>
    </r>
    <r>
      <rPr>
        <sz val="12"/>
        <rFont val="Times New Roman"/>
        <family val="1"/>
      </rPr>
      <t>.9</t>
    </r>
    <r>
      <rPr>
        <sz val="12"/>
        <rFont val="黑体"/>
        <family val="3"/>
      </rPr>
      <t>：</t>
    </r>
  </si>
  <si>
    <r>
      <rPr>
        <sz val="12"/>
        <rFont val="黑体"/>
        <family val="3"/>
      </rPr>
      <t>附表2</t>
    </r>
    <r>
      <rPr>
        <sz val="12"/>
        <rFont val="Times New Roman"/>
        <family val="1"/>
      </rPr>
      <t>.8</t>
    </r>
    <r>
      <rPr>
        <sz val="12"/>
        <rFont val="黑体"/>
        <family val="3"/>
      </rPr>
      <t>：</t>
    </r>
  </si>
  <si>
    <t>附表2：</t>
  </si>
  <si>
    <r>
      <t>2018</t>
    </r>
    <r>
      <rPr>
        <b/>
        <sz val="18"/>
        <rFont val="宋体"/>
        <family val="0"/>
      </rPr>
      <t>年度横岗汽运节能与新能源公交车推广应用情况表</t>
    </r>
  </si>
  <si>
    <r>
      <t>2018</t>
    </r>
    <r>
      <rPr>
        <b/>
        <sz val="18"/>
        <rFont val="宋体"/>
        <family val="0"/>
      </rPr>
      <t>年度西湖运输节能与新能源公交车推广应用情况表</t>
    </r>
  </si>
  <si>
    <t>—</t>
  </si>
  <si>
    <t>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</si>
</sst>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yyyy/mm/dd"/>
    <numFmt numFmtId="185" formatCode="#,##0.00_ "/>
    <numFmt numFmtId="186" formatCode="0.00_ "/>
    <numFmt numFmtId="187" formatCode="_ * #,##0.0_ ;_ * \-#,##0.0_ ;_ * &quot;-&quot;??_ ;_ @_ "/>
    <numFmt numFmtId="188" formatCode="_ * #,##0_ ;_ * \-#,##0_ ;_ * &quot;-&quot;??_ ;_ @_ "/>
    <numFmt numFmtId="189" formatCode="0.0%"/>
  </numFmts>
  <fonts count="5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u val="single"/>
      <sz val="12"/>
      <name val="宋体"/>
      <family val="0"/>
    </font>
    <font>
      <u val="single"/>
      <sz val="1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 wrapText="1"/>
    </xf>
    <xf numFmtId="14" fontId="2" fillId="0" borderId="9" xfId="0" applyNumberFormat="1" applyFont="1" applyBorder="1" applyAlignment="1">
      <alignment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9" fontId="10" fillId="0" borderId="9" xfId="33" applyFont="1" applyBorder="1" applyAlignment="1">
      <alignment horizontal="center" vertical="center" wrapText="1"/>
    </xf>
    <xf numFmtId="41" fontId="10" fillId="0" borderId="9" xfId="0" applyNumberFormat="1" applyFont="1" applyFill="1" applyBorder="1" applyAlignment="1">
      <alignment horizontal="center" vertical="center" wrapText="1"/>
    </xf>
    <xf numFmtId="41" fontId="10" fillId="0" borderId="9" xfId="0" applyNumberFormat="1" applyFont="1" applyBorder="1" applyAlignment="1">
      <alignment horizontal="center" vertical="center" wrapText="1"/>
    </xf>
    <xf numFmtId="41" fontId="11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10" fontId="10" fillId="0" borderId="9" xfId="33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41" fontId="11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9" fontId="10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188" fontId="10" fillId="0" borderId="9" xfId="51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00" zoomScalePageLayoutView="0" workbookViewId="0" topLeftCell="A31">
      <selection activeCell="I52" sqref="I52"/>
    </sheetView>
  </sheetViews>
  <sheetFormatPr defaultColWidth="8.875" defaultRowHeight="14.25"/>
  <cols>
    <col min="1" max="1" width="5.375" style="0" customWidth="1"/>
    <col min="2" max="2" width="9.50390625" style="0" customWidth="1"/>
    <col min="3" max="3" width="8.00390625" style="0" customWidth="1"/>
    <col min="4" max="4" width="9.875" style="0" customWidth="1"/>
    <col min="5" max="5" width="15.50390625" style="0" customWidth="1"/>
    <col min="6" max="6" width="14.625" style="0" customWidth="1"/>
    <col min="7" max="7" width="7.00390625" style="0" customWidth="1"/>
    <col min="8" max="8" width="15.50390625" style="0" customWidth="1"/>
    <col min="9" max="9" width="13.125" style="0" customWidth="1"/>
    <col min="10" max="10" width="10.00390625" style="0" customWidth="1"/>
    <col min="11" max="11" width="11.875" style="0" customWidth="1"/>
  </cols>
  <sheetData>
    <row r="1" spans="1:11" ht="14.25">
      <c r="A1" s="41" t="s">
        <v>0</v>
      </c>
      <c r="B1" s="41"/>
      <c r="C1" s="41"/>
      <c r="D1" s="41"/>
      <c r="E1" s="41"/>
      <c r="F1" s="5"/>
      <c r="G1" s="5"/>
      <c r="H1" s="5"/>
      <c r="I1" s="5"/>
      <c r="J1" s="5"/>
      <c r="K1" s="5"/>
    </row>
    <row r="2" spans="1:11" ht="22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0.5" customHeight="1">
      <c r="A3" s="5"/>
      <c r="B3" s="5"/>
      <c r="C3" s="5"/>
      <c r="D3" s="5"/>
      <c r="E3" s="5"/>
      <c r="F3" s="6"/>
      <c r="G3" s="5"/>
      <c r="H3" s="5"/>
      <c r="I3" s="5"/>
      <c r="J3" s="5"/>
      <c r="K3" s="5"/>
    </row>
    <row r="4" spans="1:11" ht="14.25">
      <c r="A4" s="43" t="s">
        <v>2</v>
      </c>
      <c r="B4" s="43"/>
      <c r="C4" s="43"/>
      <c r="D4" s="43"/>
      <c r="E4" s="43"/>
      <c r="F4" s="43" t="s">
        <v>3</v>
      </c>
      <c r="G4" s="43"/>
      <c r="H4" s="43"/>
      <c r="I4" s="43" t="s">
        <v>4</v>
      </c>
      <c r="J4" s="43"/>
      <c r="K4" s="43"/>
    </row>
    <row r="5" spans="1:11" ht="14.25">
      <c r="A5" s="43" t="s">
        <v>5</v>
      </c>
      <c r="B5" s="43"/>
      <c r="C5" s="43"/>
      <c r="D5" s="43"/>
      <c r="E5" s="43"/>
      <c r="F5" s="43" t="s">
        <v>6</v>
      </c>
      <c r="G5" s="43"/>
      <c r="H5" s="43"/>
      <c r="I5" s="43" t="s">
        <v>7</v>
      </c>
      <c r="J5" s="43"/>
      <c r="K5" s="43"/>
    </row>
    <row r="6" spans="1:11" ht="4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4.5" customHeight="1">
      <c r="A7" s="7" t="s">
        <v>8</v>
      </c>
      <c r="B7" s="7" t="s">
        <v>9</v>
      </c>
      <c r="C7" s="7" t="s">
        <v>10</v>
      </c>
      <c r="D7" s="15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18</v>
      </c>
    </row>
    <row r="8" spans="1:11" s="2" customFormat="1" ht="34.5" customHeight="1">
      <c r="A8" s="10">
        <v>1</v>
      </c>
      <c r="B8" s="11" t="s">
        <v>19</v>
      </c>
      <c r="C8" s="10" t="s">
        <v>20</v>
      </c>
      <c r="D8" s="16">
        <v>42145</v>
      </c>
      <c r="E8" s="10" t="s">
        <v>21</v>
      </c>
      <c r="F8" s="11" t="s">
        <v>22</v>
      </c>
      <c r="G8" s="10" t="s">
        <v>23</v>
      </c>
      <c r="H8" s="10">
        <v>10490</v>
      </c>
      <c r="I8" s="11" t="s">
        <v>24</v>
      </c>
      <c r="J8" s="10" t="s">
        <v>25</v>
      </c>
      <c r="K8" s="10" t="s">
        <v>25</v>
      </c>
    </row>
    <row r="9" spans="1:11" s="2" customFormat="1" ht="34.5" customHeight="1">
      <c r="A9" s="10">
        <v>2</v>
      </c>
      <c r="B9" s="11" t="s">
        <v>26</v>
      </c>
      <c r="C9" s="10" t="s">
        <v>20</v>
      </c>
      <c r="D9" s="16">
        <v>42145</v>
      </c>
      <c r="E9" s="10" t="s">
        <v>21</v>
      </c>
      <c r="F9" s="11" t="s">
        <v>22</v>
      </c>
      <c r="G9" s="10" t="s">
        <v>23</v>
      </c>
      <c r="H9" s="10">
        <v>10490</v>
      </c>
      <c r="I9" s="11" t="s">
        <v>24</v>
      </c>
      <c r="J9" s="10" t="s">
        <v>25</v>
      </c>
      <c r="K9" s="10" t="s">
        <v>25</v>
      </c>
    </row>
    <row r="10" spans="1:11" s="2" customFormat="1" ht="34.5" customHeight="1">
      <c r="A10" s="10">
        <v>3</v>
      </c>
      <c r="B10" s="11" t="s">
        <v>27</v>
      </c>
      <c r="C10" s="10" t="s">
        <v>20</v>
      </c>
      <c r="D10" s="16">
        <v>42145</v>
      </c>
      <c r="E10" s="10" t="s">
        <v>21</v>
      </c>
      <c r="F10" s="11" t="s">
        <v>22</v>
      </c>
      <c r="G10" s="10" t="s">
        <v>23</v>
      </c>
      <c r="H10" s="10">
        <v>10490</v>
      </c>
      <c r="I10" s="11" t="s">
        <v>24</v>
      </c>
      <c r="J10" s="10" t="s">
        <v>25</v>
      </c>
      <c r="K10" s="10" t="s">
        <v>25</v>
      </c>
    </row>
    <row r="11" spans="1:11" s="2" customFormat="1" ht="34.5" customHeight="1">
      <c r="A11" s="10">
        <v>4</v>
      </c>
      <c r="B11" s="11" t="s">
        <v>28</v>
      </c>
      <c r="C11" s="10" t="s">
        <v>20</v>
      </c>
      <c r="D11" s="16">
        <v>42123</v>
      </c>
      <c r="E11" s="10" t="s">
        <v>21</v>
      </c>
      <c r="F11" s="11" t="s">
        <v>22</v>
      </c>
      <c r="G11" s="10" t="s">
        <v>23</v>
      </c>
      <c r="H11" s="10">
        <v>10490</v>
      </c>
      <c r="I11" s="11" t="s">
        <v>24</v>
      </c>
      <c r="J11" s="10" t="s">
        <v>25</v>
      </c>
      <c r="K11" s="10" t="s">
        <v>25</v>
      </c>
    </row>
    <row r="12" spans="1:11" s="2" customFormat="1" ht="34.5" customHeight="1">
      <c r="A12" s="10">
        <v>5</v>
      </c>
      <c r="B12" s="11" t="s">
        <v>29</v>
      </c>
      <c r="C12" s="10" t="s">
        <v>20</v>
      </c>
      <c r="D12" s="16">
        <v>42145</v>
      </c>
      <c r="E12" s="10" t="s">
        <v>21</v>
      </c>
      <c r="F12" s="11" t="s">
        <v>22</v>
      </c>
      <c r="G12" s="10" t="s">
        <v>23</v>
      </c>
      <c r="H12" s="10">
        <v>10490</v>
      </c>
      <c r="I12" s="11" t="s">
        <v>24</v>
      </c>
      <c r="J12" s="10" t="s">
        <v>25</v>
      </c>
      <c r="K12" s="10" t="s">
        <v>25</v>
      </c>
    </row>
    <row r="13" spans="1:11" s="2" customFormat="1" ht="34.5" customHeight="1">
      <c r="A13" s="10">
        <v>6</v>
      </c>
      <c r="B13" s="11" t="s">
        <v>30</v>
      </c>
      <c r="C13" s="10" t="s">
        <v>20</v>
      </c>
      <c r="D13" s="16">
        <v>42145</v>
      </c>
      <c r="E13" s="10" t="s">
        <v>21</v>
      </c>
      <c r="F13" s="11" t="s">
        <v>22</v>
      </c>
      <c r="G13" s="10" t="s">
        <v>23</v>
      </c>
      <c r="H13" s="10">
        <v>10490</v>
      </c>
      <c r="I13" s="11" t="s">
        <v>24</v>
      </c>
      <c r="J13" s="10" t="s">
        <v>25</v>
      </c>
      <c r="K13" s="10" t="s">
        <v>25</v>
      </c>
    </row>
    <row r="14" spans="1:11" s="2" customFormat="1" ht="34.5" customHeight="1">
      <c r="A14" s="10">
        <v>7</v>
      </c>
      <c r="B14" s="11" t="s">
        <v>31</v>
      </c>
      <c r="C14" s="10" t="s">
        <v>20</v>
      </c>
      <c r="D14" s="16">
        <v>42145</v>
      </c>
      <c r="E14" s="10" t="s">
        <v>21</v>
      </c>
      <c r="F14" s="11" t="s">
        <v>22</v>
      </c>
      <c r="G14" s="10" t="s">
        <v>23</v>
      </c>
      <c r="H14" s="10">
        <v>10490</v>
      </c>
      <c r="I14" s="11" t="s">
        <v>24</v>
      </c>
      <c r="J14" s="10" t="s">
        <v>25</v>
      </c>
      <c r="K14" s="10" t="s">
        <v>25</v>
      </c>
    </row>
    <row r="15" spans="1:11" s="2" customFormat="1" ht="34.5" customHeight="1">
      <c r="A15" s="10">
        <v>8</v>
      </c>
      <c r="B15" s="11" t="s">
        <v>32</v>
      </c>
      <c r="C15" s="10" t="s">
        <v>20</v>
      </c>
      <c r="D15" s="16">
        <v>42145</v>
      </c>
      <c r="E15" s="10" t="s">
        <v>21</v>
      </c>
      <c r="F15" s="11" t="s">
        <v>22</v>
      </c>
      <c r="G15" s="10" t="s">
        <v>23</v>
      </c>
      <c r="H15" s="10">
        <v>10490</v>
      </c>
      <c r="I15" s="11" t="s">
        <v>24</v>
      </c>
      <c r="J15" s="10" t="s">
        <v>25</v>
      </c>
      <c r="K15" s="10" t="s">
        <v>25</v>
      </c>
    </row>
    <row r="16" spans="1:11" s="2" customFormat="1" ht="34.5" customHeight="1">
      <c r="A16" s="10">
        <v>9</v>
      </c>
      <c r="B16" s="11" t="s">
        <v>33</v>
      </c>
      <c r="C16" s="10" t="s">
        <v>20</v>
      </c>
      <c r="D16" s="16">
        <v>42145</v>
      </c>
      <c r="E16" s="10" t="s">
        <v>21</v>
      </c>
      <c r="F16" s="11" t="s">
        <v>22</v>
      </c>
      <c r="G16" s="10" t="s">
        <v>23</v>
      </c>
      <c r="H16" s="10">
        <v>10490</v>
      </c>
      <c r="I16" s="11" t="s">
        <v>24</v>
      </c>
      <c r="J16" s="10" t="s">
        <v>25</v>
      </c>
      <c r="K16" s="10" t="s">
        <v>25</v>
      </c>
    </row>
    <row r="17" spans="1:11" s="2" customFormat="1" ht="34.5" customHeight="1">
      <c r="A17" s="10">
        <v>10</v>
      </c>
      <c r="B17" s="11" t="s">
        <v>34</v>
      </c>
      <c r="C17" s="10" t="s">
        <v>20</v>
      </c>
      <c r="D17" s="17">
        <v>42145</v>
      </c>
      <c r="E17" s="10" t="s">
        <v>21</v>
      </c>
      <c r="F17" s="11" t="s">
        <v>22</v>
      </c>
      <c r="G17" s="10" t="s">
        <v>23</v>
      </c>
      <c r="H17" s="10">
        <v>10490</v>
      </c>
      <c r="I17" s="11" t="s">
        <v>24</v>
      </c>
      <c r="J17" s="10" t="s">
        <v>25</v>
      </c>
      <c r="K17" s="10" t="s">
        <v>25</v>
      </c>
    </row>
    <row r="18" spans="1:11" s="2" customFormat="1" ht="34.5" customHeight="1">
      <c r="A18" s="10">
        <v>11</v>
      </c>
      <c r="B18" s="11" t="s">
        <v>35</v>
      </c>
      <c r="C18" s="10" t="s">
        <v>20</v>
      </c>
      <c r="D18" s="17">
        <v>42145</v>
      </c>
      <c r="E18" s="10" t="s">
        <v>21</v>
      </c>
      <c r="F18" s="11" t="s">
        <v>22</v>
      </c>
      <c r="G18" s="10" t="s">
        <v>23</v>
      </c>
      <c r="H18" s="10">
        <v>10490</v>
      </c>
      <c r="I18" s="11" t="s">
        <v>24</v>
      </c>
      <c r="J18" s="10" t="s">
        <v>25</v>
      </c>
      <c r="K18" s="10" t="s">
        <v>25</v>
      </c>
    </row>
    <row r="19" spans="1:11" s="2" customFormat="1" ht="34.5" customHeight="1">
      <c r="A19" s="10">
        <v>12</v>
      </c>
      <c r="B19" s="11" t="s">
        <v>36</v>
      </c>
      <c r="C19" s="10" t="s">
        <v>20</v>
      </c>
      <c r="D19" s="17">
        <v>42145</v>
      </c>
      <c r="E19" s="10" t="s">
        <v>21</v>
      </c>
      <c r="F19" s="11" t="s">
        <v>22</v>
      </c>
      <c r="G19" s="10" t="s">
        <v>23</v>
      </c>
      <c r="H19" s="10">
        <v>10490</v>
      </c>
      <c r="I19" s="11" t="s">
        <v>24</v>
      </c>
      <c r="J19" s="10" t="s">
        <v>25</v>
      </c>
      <c r="K19" s="10" t="s">
        <v>25</v>
      </c>
    </row>
    <row r="20" spans="1:11" s="2" customFormat="1" ht="34.5" customHeight="1">
      <c r="A20" s="10">
        <v>13</v>
      </c>
      <c r="B20" s="11" t="s">
        <v>37</v>
      </c>
      <c r="C20" s="10" t="s">
        <v>20</v>
      </c>
      <c r="D20" s="17">
        <v>42145</v>
      </c>
      <c r="E20" s="10" t="s">
        <v>21</v>
      </c>
      <c r="F20" s="11" t="s">
        <v>22</v>
      </c>
      <c r="G20" s="10" t="s">
        <v>23</v>
      </c>
      <c r="H20" s="10">
        <v>10490</v>
      </c>
      <c r="I20" s="11" t="s">
        <v>24</v>
      </c>
      <c r="J20" s="10" t="s">
        <v>25</v>
      </c>
      <c r="K20" s="10" t="s">
        <v>25</v>
      </c>
    </row>
    <row r="21" spans="1:11" s="2" customFormat="1" ht="34.5" customHeight="1">
      <c r="A21" s="10">
        <v>14</v>
      </c>
      <c r="B21" s="11" t="s">
        <v>38</v>
      </c>
      <c r="C21" s="10" t="s">
        <v>20</v>
      </c>
      <c r="D21" s="17">
        <v>42145</v>
      </c>
      <c r="E21" s="10" t="s">
        <v>21</v>
      </c>
      <c r="F21" s="11" t="s">
        <v>22</v>
      </c>
      <c r="G21" s="10" t="s">
        <v>23</v>
      </c>
      <c r="H21" s="10">
        <v>10490</v>
      </c>
      <c r="I21" s="11" t="s">
        <v>24</v>
      </c>
      <c r="J21" s="10" t="s">
        <v>25</v>
      </c>
      <c r="K21" s="10" t="s">
        <v>25</v>
      </c>
    </row>
    <row r="22" spans="1:11" s="2" customFormat="1" ht="34.5" customHeight="1">
      <c r="A22" s="10">
        <v>15</v>
      </c>
      <c r="B22" s="11" t="s">
        <v>39</v>
      </c>
      <c r="C22" s="10" t="s">
        <v>20</v>
      </c>
      <c r="D22" s="17">
        <v>42145</v>
      </c>
      <c r="E22" s="10" t="s">
        <v>21</v>
      </c>
      <c r="F22" s="11" t="s">
        <v>22</v>
      </c>
      <c r="G22" s="10" t="s">
        <v>23</v>
      </c>
      <c r="H22" s="10">
        <v>10490</v>
      </c>
      <c r="I22" s="11" t="s">
        <v>24</v>
      </c>
      <c r="J22" s="10" t="s">
        <v>25</v>
      </c>
      <c r="K22" s="10" t="s">
        <v>25</v>
      </c>
    </row>
    <row r="23" spans="1:11" s="2" customFormat="1" ht="34.5" customHeight="1">
      <c r="A23" s="10">
        <v>16</v>
      </c>
      <c r="B23" s="11" t="s">
        <v>40</v>
      </c>
      <c r="C23" s="10" t="s">
        <v>20</v>
      </c>
      <c r="D23" s="17">
        <v>42123</v>
      </c>
      <c r="E23" s="10" t="s">
        <v>21</v>
      </c>
      <c r="F23" s="11" t="s">
        <v>22</v>
      </c>
      <c r="G23" s="10" t="s">
        <v>23</v>
      </c>
      <c r="H23" s="10">
        <v>10490</v>
      </c>
      <c r="I23" s="11" t="s">
        <v>24</v>
      </c>
      <c r="J23" s="10" t="s">
        <v>25</v>
      </c>
      <c r="K23" s="10" t="s">
        <v>25</v>
      </c>
    </row>
    <row r="24" spans="1:11" s="2" customFormat="1" ht="34.5" customHeight="1">
      <c r="A24" s="10">
        <v>17</v>
      </c>
      <c r="B24" s="11" t="s">
        <v>41</v>
      </c>
      <c r="C24" s="10" t="s">
        <v>20</v>
      </c>
      <c r="D24" s="17">
        <v>42123</v>
      </c>
      <c r="E24" s="10" t="s">
        <v>21</v>
      </c>
      <c r="F24" s="11" t="s">
        <v>22</v>
      </c>
      <c r="G24" s="10" t="s">
        <v>23</v>
      </c>
      <c r="H24" s="10">
        <v>10490</v>
      </c>
      <c r="I24" s="11" t="s">
        <v>24</v>
      </c>
      <c r="J24" s="10" t="s">
        <v>25</v>
      </c>
      <c r="K24" s="10" t="s">
        <v>25</v>
      </c>
    </row>
    <row r="25" spans="1:11" s="2" customFormat="1" ht="34.5" customHeight="1">
      <c r="A25" s="10">
        <v>18</v>
      </c>
      <c r="B25" s="11" t="s">
        <v>42</v>
      </c>
      <c r="C25" s="10" t="s">
        <v>20</v>
      </c>
      <c r="D25" s="17">
        <v>42124</v>
      </c>
      <c r="E25" s="10" t="s">
        <v>21</v>
      </c>
      <c r="F25" s="11" t="s">
        <v>22</v>
      </c>
      <c r="G25" s="10" t="s">
        <v>23</v>
      </c>
      <c r="H25" s="10">
        <v>10490</v>
      </c>
      <c r="I25" s="11" t="s">
        <v>24</v>
      </c>
      <c r="J25" s="10" t="s">
        <v>25</v>
      </c>
      <c r="K25" s="10" t="s">
        <v>25</v>
      </c>
    </row>
    <row r="26" spans="1:11" s="2" customFormat="1" ht="34.5" customHeight="1">
      <c r="A26" s="10">
        <v>19</v>
      </c>
      <c r="B26" s="11" t="s">
        <v>43</v>
      </c>
      <c r="C26" s="10" t="s">
        <v>20</v>
      </c>
      <c r="D26" s="17">
        <v>42124</v>
      </c>
      <c r="E26" s="10" t="s">
        <v>21</v>
      </c>
      <c r="F26" s="11" t="s">
        <v>22</v>
      </c>
      <c r="G26" s="10" t="s">
        <v>23</v>
      </c>
      <c r="H26" s="10">
        <v>10490</v>
      </c>
      <c r="I26" s="11" t="s">
        <v>24</v>
      </c>
      <c r="J26" s="10" t="s">
        <v>25</v>
      </c>
      <c r="K26" s="10" t="s">
        <v>25</v>
      </c>
    </row>
    <row r="27" spans="1:11" s="2" customFormat="1" ht="34.5" customHeight="1">
      <c r="A27" s="10">
        <v>20</v>
      </c>
      <c r="B27" s="11" t="s">
        <v>44</v>
      </c>
      <c r="C27" s="10" t="s">
        <v>20</v>
      </c>
      <c r="D27" s="17">
        <v>42124</v>
      </c>
      <c r="E27" s="10" t="s">
        <v>21</v>
      </c>
      <c r="F27" s="11" t="s">
        <v>22</v>
      </c>
      <c r="G27" s="10" t="s">
        <v>23</v>
      </c>
      <c r="H27" s="10">
        <v>10490</v>
      </c>
      <c r="I27" s="11" t="s">
        <v>24</v>
      </c>
      <c r="J27" s="10" t="s">
        <v>25</v>
      </c>
      <c r="K27" s="10" t="s">
        <v>25</v>
      </c>
    </row>
    <row r="28" spans="1:11" s="2" customFormat="1" ht="34.5" customHeight="1">
      <c r="A28" s="10">
        <v>21</v>
      </c>
      <c r="B28" s="11" t="s">
        <v>45</v>
      </c>
      <c r="C28" s="10" t="s">
        <v>20</v>
      </c>
      <c r="D28" s="17">
        <v>42124</v>
      </c>
      <c r="E28" s="10" t="s">
        <v>21</v>
      </c>
      <c r="F28" s="11" t="s">
        <v>22</v>
      </c>
      <c r="G28" s="10" t="s">
        <v>23</v>
      </c>
      <c r="H28" s="10">
        <v>10490</v>
      </c>
      <c r="I28" s="11" t="s">
        <v>24</v>
      </c>
      <c r="J28" s="10" t="s">
        <v>25</v>
      </c>
      <c r="K28" s="10" t="s">
        <v>25</v>
      </c>
    </row>
    <row r="29" spans="1:11" s="2" customFormat="1" ht="34.5" customHeight="1">
      <c r="A29" s="10">
        <v>22</v>
      </c>
      <c r="B29" s="11" t="s">
        <v>46</v>
      </c>
      <c r="C29" s="10" t="s">
        <v>20</v>
      </c>
      <c r="D29" s="17">
        <v>42124</v>
      </c>
      <c r="E29" s="10" t="s">
        <v>21</v>
      </c>
      <c r="F29" s="11" t="s">
        <v>22</v>
      </c>
      <c r="G29" s="10" t="s">
        <v>23</v>
      </c>
      <c r="H29" s="10">
        <v>10490</v>
      </c>
      <c r="I29" s="11" t="s">
        <v>24</v>
      </c>
      <c r="J29" s="10" t="s">
        <v>25</v>
      </c>
      <c r="K29" s="10" t="s">
        <v>25</v>
      </c>
    </row>
    <row r="30" spans="1:11" s="2" customFormat="1" ht="34.5" customHeight="1">
      <c r="A30" s="10">
        <v>23</v>
      </c>
      <c r="B30" s="11" t="s">
        <v>47</v>
      </c>
      <c r="C30" s="10" t="s">
        <v>20</v>
      </c>
      <c r="D30" s="17">
        <v>42123</v>
      </c>
      <c r="E30" s="10" t="s">
        <v>21</v>
      </c>
      <c r="F30" s="11" t="s">
        <v>22</v>
      </c>
      <c r="G30" s="10" t="s">
        <v>23</v>
      </c>
      <c r="H30" s="10">
        <v>10490</v>
      </c>
      <c r="I30" s="11" t="s">
        <v>24</v>
      </c>
      <c r="J30" s="10" t="s">
        <v>25</v>
      </c>
      <c r="K30" s="10" t="s">
        <v>25</v>
      </c>
    </row>
    <row r="31" spans="1:11" s="2" customFormat="1" ht="34.5" customHeight="1">
      <c r="A31" s="10">
        <v>24</v>
      </c>
      <c r="B31" s="11" t="s">
        <v>48</v>
      </c>
      <c r="C31" s="10" t="s">
        <v>20</v>
      </c>
      <c r="D31" s="17">
        <v>42123</v>
      </c>
      <c r="E31" s="10" t="s">
        <v>21</v>
      </c>
      <c r="F31" s="11" t="s">
        <v>22</v>
      </c>
      <c r="G31" s="10" t="s">
        <v>23</v>
      </c>
      <c r="H31" s="10">
        <v>10490</v>
      </c>
      <c r="I31" s="11" t="s">
        <v>24</v>
      </c>
      <c r="J31" s="10" t="s">
        <v>25</v>
      </c>
      <c r="K31" s="10" t="s">
        <v>25</v>
      </c>
    </row>
    <row r="32" spans="1:11" s="2" customFormat="1" ht="34.5" customHeight="1">
      <c r="A32" s="10">
        <v>25</v>
      </c>
      <c r="B32" s="11" t="s">
        <v>49</v>
      </c>
      <c r="C32" s="10" t="s">
        <v>20</v>
      </c>
      <c r="D32" s="17">
        <v>42123</v>
      </c>
      <c r="E32" s="10" t="s">
        <v>21</v>
      </c>
      <c r="F32" s="11" t="s">
        <v>22</v>
      </c>
      <c r="G32" s="10" t="s">
        <v>23</v>
      </c>
      <c r="H32" s="10">
        <v>10490</v>
      </c>
      <c r="I32" s="11" t="s">
        <v>24</v>
      </c>
      <c r="J32" s="10" t="s">
        <v>25</v>
      </c>
      <c r="K32" s="10" t="s">
        <v>25</v>
      </c>
    </row>
    <row r="33" spans="1:11" s="2" customFormat="1" ht="34.5" customHeight="1">
      <c r="A33" s="10">
        <v>26</v>
      </c>
      <c r="B33" s="11" t="s">
        <v>50</v>
      </c>
      <c r="C33" s="10" t="s">
        <v>20</v>
      </c>
      <c r="D33" s="17">
        <v>42123</v>
      </c>
      <c r="E33" s="10" t="s">
        <v>21</v>
      </c>
      <c r="F33" s="11" t="s">
        <v>22</v>
      </c>
      <c r="G33" s="10" t="s">
        <v>23</v>
      </c>
      <c r="H33" s="10">
        <v>10490</v>
      </c>
      <c r="I33" s="11" t="s">
        <v>24</v>
      </c>
      <c r="J33" s="10" t="s">
        <v>25</v>
      </c>
      <c r="K33" s="10" t="s">
        <v>25</v>
      </c>
    </row>
    <row r="34" spans="1:11" s="2" customFormat="1" ht="34.5" customHeight="1">
      <c r="A34" s="10">
        <v>27</v>
      </c>
      <c r="B34" s="11" t="s">
        <v>51</v>
      </c>
      <c r="C34" s="10" t="s">
        <v>20</v>
      </c>
      <c r="D34" s="17">
        <v>42123</v>
      </c>
      <c r="E34" s="10" t="s">
        <v>21</v>
      </c>
      <c r="F34" s="11" t="s">
        <v>22</v>
      </c>
      <c r="G34" s="10" t="s">
        <v>23</v>
      </c>
      <c r="H34" s="10">
        <v>10490</v>
      </c>
      <c r="I34" s="11" t="s">
        <v>24</v>
      </c>
      <c r="J34" s="10" t="s">
        <v>25</v>
      </c>
      <c r="K34" s="10" t="s">
        <v>25</v>
      </c>
    </row>
    <row r="35" spans="1:11" s="2" customFormat="1" ht="34.5" customHeight="1">
      <c r="A35" s="10">
        <v>28</v>
      </c>
      <c r="B35" s="11" t="s">
        <v>52</v>
      </c>
      <c r="C35" s="10" t="s">
        <v>20</v>
      </c>
      <c r="D35" s="17">
        <v>42123</v>
      </c>
      <c r="E35" s="10" t="s">
        <v>21</v>
      </c>
      <c r="F35" s="11" t="s">
        <v>22</v>
      </c>
      <c r="G35" s="10" t="s">
        <v>23</v>
      </c>
      <c r="H35" s="10">
        <v>10490</v>
      </c>
      <c r="I35" s="11" t="s">
        <v>24</v>
      </c>
      <c r="J35" s="10" t="s">
        <v>25</v>
      </c>
      <c r="K35" s="10" t="s">
        <v>25</v>
      </c>
    </row>
    <row r="36" spans="1:11" s="2" customFormat="1" ht="34.5" customHeight="1">
      <c r="A36" s="10">
        <v>29</v>
      </c>
      <c r="B36" s="11" t="s">
        <v>53</v>
      </c>
      <c r="C36" s="10" t="s">
        <v>20</v>
      </c>
      <c r="D36" s="17">
        <v>42123</v>
      </c>
      <c r="E36" s="10" t="s">
        <v>21</v>
      </c>
      <c r="F36" s="11" t="s">
        <v>22</v>
      </c>
      <c r="G36" s="10" t="s">
        <v>23</v>
      </c>
      <c r="H36" s="10">
        <v>10490</v>
      </c>
      <c r="I36" s="11" t="s">
        <v>24</v>
      </c>
      <c r="J36" s="10" t="s">
        <v>25</v>
      </c>
      <c r="K36" s="10" t="s">
        <v>25</v>
      </c>
    </row>
    <row r="37" spans="1:11" s="2" customFormat="1" ht="34.5" customHeight="1">
      <c r="A37" s="10">
        <v>30</v>
      </c>
      <c r="B37" s="11" t="s">
        <v>54</v>
      </c>
      <c r="C37" s="10" t="s">
        <v>20</v>
      </c>
      <c r="D37" s="17">
        <v>42123</v>
      </c>
      <c r="E37" s="10" t="s">
        <v>21</v>
      </c>
      <c r="F37" s="11" t="s">
        <v>22</v>
      </c>
      <c r="G37" s="10" t="s">
        <v>23</v>
      </c>
      <c r="H37" s="10">
        <v>10490</v>
      </c>
      <c r="I37" s="11" t="s">
        <v>24</v>
      </c>
      <c r="J37" s="10" t="s">
        <v>25</v>
      </c>
      <c r="K37" s="10" t="s">
        <v>25</v>
      </c>
    </row>
    <row r="38" ht="4.5" customHeight="1"/>
    <row r="39" spans="1:11" s="3" customFormat="1" ht="12">
      <c r="A39" s="39" t="s">
        <v>55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="3" customFormat="1" ht="6.75" customHeight="1"/>
    <row r="41" s="3" customFormat="1" ht="12">
      <c r="A41" s="3" t="s">
        <v>56</v>
      </c>
    </row>
    <row r="42" s="3" customFormat="1" ht="12">
      <c r="A42" s="3" t="s">
        <v>57</v>
      </c>
    </row>
    <row r="43" s="40" customFormat="1" ht="16.5" customHeight="1">
      <c r="A43" s="40" t="s">
        <v>58</v>
      </c>
    </row>
    <row r="44" s="3" customFormat="1" ht="12">
      <c r="A44" s="3" t="s">
        <v>59</v>
      </c>
    </row>
    <row r="45" s="3" customFormat="1" ht="12">
      <c r="A45" s="3" t="s">
        <v>60</v>
      </c>
    </row>
    <row r="46" s="3" customFormat="1" ht="12">
      <c r="A46" s="3" t="s">
        <v>61</v>
      </c>
    </row>
  </sheetData>
  <sheetProtection/>
  <mergeCells count="10">
    <mergeCell ref="A39:K39"/>
    <mergeCell ref="A43:IV43"/>
    <mergeCell ref="A1:E1"/>
    <mergeCell ref="A2:K2"/>
    <mergeCell ref="A4:E4"/>
    <mergeCell ref="F4:H4"/>
    <mergeCell ref="I4:K4"/>
    <mergeCell ref="A5:E5"/>
    <mergeCell ref="F5:H5"/>
    <mergeCell ref="I5:K5"/>
  </mergeCells>
  <printOptions/>
  <pageMargins left="0.75" right="0.75" top="1" bottom="1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9" sqref="D9"/>
    </sheetView>
  </sheetViews>
  <sheetFormatPr defaultColWidth="11.00390625" defaultRowHeight="14.25"/>
  <cols>
    <col min="1" max="2" width="9.00390625" style="19" customWidth="1"/>
    <col min="3" max="8" width="12.00390625" style="19" customWidth="1"/>
    <col min="9" max="9" width="12.00390625" style="18" customWidth="1"/>
    <col min="10" max="11" width="12.00390625" style="19" customWidth="1"/>
    <col min="12" max="16384" width="11.00390625" style="19" customWidth="1"/>
  </cols>
  <sheetData>
    <row r="1" spans="1:11" ht="25.5" customHeight="1">
      <c r="A1" s="48" t="s">
        <v>117</v>
      </c>
      <c r="B1" s="48"/>
      <c r="C1" s="48"/>
      <c r="D1" s="48"/>
      <c r="E1" s="48"/>
      <c r="F1" s="18"/>
      <c r="G1" s="18"/>
      <c r="H1" s="18"/>
      <c r="J1" s="18"/>
      <c r="K1" s="18"/>
    </row>
    <row r="2" spans="1:11" ht="22.5">
      <c r="A2" s="49" t="s">
        <v>111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7.5" customHeight="1">
      <c r="A3" s="18"/>
      <c r="B3" s="18"/>
      <c r="C3" s="18"/>
      <c r="D3" s="18"/>
      <c r="E3" s="18"/>
      <c r="F3" s="20"/>
      <c r="G3" s="18"/>
      <c r="H3" s="18"/>
      <c r="J3" s="18"/>
      <c r="K3" s="18"/>
    </row>
    <row r="4" spans="1:11" s="22" customFormat="1" ht="34.5" customHeight="1">
      <c r="A4" s="51" t="s">
        <v>80</v>
      </c>
      <c r="B4" s="51"/>
      <c r="C4" s="52" t="s">
        <v>81</v>
      </c>
      <c r="D4" s="52"/>
      <c r="E4" s="52"/>
      <c r="F4" s="52"/>
      <c r="G4" s="52"/>
      <c r="H4" s="52"/>
      <c r="I4" s="52"/>
      <c r="J4" s="52"/>
      <c r="K4" s="52"/>
    </row>
    <row r="5" spans="1:11" s="23" customFormat="1" ht="34.5" customHeight="1">
      <c r="A5" s="51" t="s">
        <v>82</v>
      </c>
      <c r="B5" s="51"/>
      <c r="C5" s="52" t="s">
        <v>83</v>
      </c>
      <c r="D5" s="52"/>
      <c r="E5" s="52"/>
      <c r="F5" s="52"/>
      <c r="G5" s="51" t="s">
        <v>84</v>
      </c>
      <c r="H5" s="51"/>
      <c r="I5" s="51"/>
      <c r="J5" s="51"/>
      <c r="K5" s="51"/>
    </row>
    <row r="6" spans="1:11" s="23" customFormat="1" ht="34.5" customHeight="1">
      <c r="A6" s="51" t="s">
        <v>85</v>
      </c>
      <c r="B6" s="51"/>
      <c r="C6" s="51" t="s">
        <v>125</v>
      </c>
      <c r="D6" s="51"/>
      <c r="E6" s="51" t="s">
        <v>86</v>
      </c>
      <c r="F6" s="51"/>
      <c r="G6" s="51" t="s">
        <v>125</v>
      </c>
      <c r="H6" s="51"/>
      <c r="I6" s="51" t="s">
        <v>96</v>
      </c>
      <c r="J6" s="51"/>
      <c r="K6" s="24" t="s">
        <v>125</v>
      </c>
    </row>
    <row r="7" spans="1:11" s="23" customFormat="1" ht="34.5" customHeight="1">
      <c r="A7" s="53" t="s">
        <v>102</v>
      </c>
      <c r="B7" s="51"/>
      <c r="C7" s="51" t="s">
        <v>87</v>
      </c>
      <c r="D7" s="51"/>
      <c r="E7" s="51"/>
      <c r="F7" s="51" t="s">
        <v>88</v>
      </c>
      <c r="G7" s="51"/>
      <c r="H7" s="51"/>
      <c r="I7" s="21" t="s">
        <v>89</v>
      </c>
      <c r="J7" s="21" t="s">
        <v>90</v>
      </c>
      <c r="K7" s="21" t="s">
        <v>91</v>
      </c>
    </row>
    <row r="8" spans="1:11" s="23" customFormat="1" ht="34.5" customHeight="1">
      <c r="A8" s="51"/>
      <c r="B8" s="51"/>
      <c r="C8" s="21" t="s">
        <v>97</v>
      </c>
      <c r="D8" s="21" t="s">
        <v>98</v>
      </c>
      <c r="E8" s="21" t="s">
        <v>99</v>
      </c>
      <c r="F8" s="21" t="s">
        <v>97</v>
      </c>
      <c r="G8" s="21" t="s">
        <v>98</v>
      </c>
      <c r="H8" s="21" t="s">
        <v>99</v>
      </c>
      <c r="I8" s="21" t="s">
        <v>100</v>
      </c>
      <c r="J8" s="21" t="s">
        <v>100</v>
      </c>
      <c r="K8" s="21" t="s">
        <v>100</v>
      </c>
    </row>
    <row r="9" spans="1:11" s="23" customFormat="1" ht="34.5" customHeight="1">
      <c r="A9" s="51" t="s">
        <v>92</v>
      </c>
      <c r="B9" s="21" t="s">
        <v>93</v>
      </c>
      <c r="C9" s="26">
        <v>0</v>
      </c>
      <c r="D9" s="26">
        <v>28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s="23" customFormat="1" ht="34.5" customHeight="1">
      <c r="A10" s="51"/>
      <c r="B10" s="21" t="s">
        <v>94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s="23" customFormat="1" ht="34.5" customHeight="1">
      <c r="A11" s="51"/>
      <c r="B11" s="28" t="s">
        <v>101</v>
      </c>
      <c r="C11" s="27">
        <v>0</v>
      </c>
      <c r="D11" s="27">
        <f>SUM(D9:D10)</f>
        <v>28</v>
      </c>
      <c r="E11" s="27">
        <v>0</v>
      </c>
      <c r="F11" s="27">
        <v>0</v>
      </c>
      <c r="G11" s="27">
        <v>0</v>
      </c>
      <c r="H11" s="27" t="s">
        <v>79</v>
      </c>
      <c r="I11" s="27">
        <v>0</v>
      </c>
      <c r="J11" s="27">
        <v>0</v>
      </c>
      <c r="K11" s="27">
        <v>0</v>
      </c>
    </row>
    <row r="12" spans="1:11" s="23" customFormat="1" ht="34.5" customHeight="1">
      <c r="A12" s="51" t="s">
        <v>95</v>
      </c>
      <c r="B12" s="21" t="s">
        <v>93</v>
      </c>
      <c r="C12" s="26">
        <v>0</v>
      </c>
      <c r="D12" s="26">
        <v>333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s="23" customFormat="1" ht="34.5" customHeight="1">
      <c r="A13" s="51"/>
      <c r="B13" s="21" t="s">
        <v>94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s="23" customFormat="1" ht="34.5" customHeight="1">
      <c r="A14" s="51"/>
      <c r="B14" s="28" t="s">
        <v>101</v>
      </c>
      <c r="C14" s="27">
        <v>0</v>
      </c>
      <c r="D14" s="27">
        <f>SUM(D12:D13)</f>
        <v>333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</sheetData>
  <sheetProtection/>
  <mergeCells count="18">
    <mergeCell ref="I6:J6"/>
    <mergeCell ref="A7:B8"/>
    <mergeCell ref="A9:A11"/>
    <mergeCell ref="A12:A14"/>
    <mergeCell ref="A6:B6"/>
    <mergeCell ref="C6:D6"/>
    <mergeCell ref="E6:F6"/>
    <mergeCell ref="G6:H6"/>
    <mergeCell ref="C7:E7"/>
    <mergeCell ref="F7:H7"/>
    <mergeCell ref="A1:E1"/>
    <mergeCell ref="A2:K2"/>
    <mergeCell ref="A4:B4"/>
    <mergeCell ref="C4:K4"/>
    <mergeCell ref="A5:B5"/>
    <mergeCell ref="C5:F5"/>
    <mergeCell ref="G5:H5"/>
    <mergeCell ref="I5:K5"/>
  </mergeCells>
  <dataValidations count="1">
    <dataValidation showInputMessage="1" showErrorMessage="1" error="请输入正确的日期格式，如：2015-01-01" sqref="C9:K14"/>
  </dataValidations>
  <printOptions/>
  <pageMargins left="0.6692913385826772" right="0.3937007874015748" top="0.7086614173228347" bottom="0.5118110236220472" header="0.5118110236220472" footer="0.5118110236220472"/>
  <pageSetup firstPageNumber="0" useFirstPageNumber="1" horizontalDpi="600" verticalDpi="600" orientation="landscape" paperSize="9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zoomScalePageLayoutView="0" workbookViewId="0" topLeftCell="A1">
      <selection activeCell="E12" sqref="E12"/>
    </sheetView>
  </sheetViews>
  <sheetFormatPr defaultColWidth="11.00390625" defaultRowHeight="14.25"/>
  <cols>
    <col min="1" max="2" width="9.00390625" style="19" customWidth="1"/>
    <col min="3" max="8" width="12.00390625" style="19" customWidth="1"/>
    <col min="9" max="9" width="12.00390625" style="18" customWidth="1"/>
    <col min="10" max="11" width="12.00390625" style="19" customWidth="1"/>
    <col min="12" max="16384" width="11.00390625" style="19" customWidth="1"/>
  </cols>
  <sheetData>
    <row r="1" spans="1:11" ht="25.5" customHeight="1">
      <c r="A1" s="48" t="s">
        <v>118</v>
      </c>
      <c r="B1" s="48"/>
      <c r="C1" s="48"/>
      <c r="D1" s="48"/>
      <c r="E1" s="48"/>
      <c r="F1" s="18"/>
      <c r="G1" s="18"/>
      <c r="H1" s="18"/>
      <c r="J1" s="18"/>
      <c r="K1" s="18"/>
    </row>
    <row r="2" spans="1:11" ht="22.5">
      <c r="A2" s="49" t="s">
        <v>112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7.5" customHeight="1">
      <c r="A3" s="18"/>
      <c r="B3" s="18"/>
      <c r="C3" s="18"/>
      <c r="D3" s="18"/>
      <c r="E3" s="18"/>
      <c r="F3" s="20"/>
      <c r="G3" s="18"/>
      <c r="H3" s="18"/>
      <c r="J3" s="18"/>
      <c r="K3" s="18"/>
    </row>
    <row r="4" spans="1:11" s="22" customFormat="1" ht="34.5" customHeight="1">
      <c r="A4" s="51" t="s">
        <v>80</v>
      </c>
      <c r="B4" s="51"/>
      <c r="C4" s="52" t="s">
        <v>81</v>
      </c>
      <c r="D4" s="52"/>
      <c r="E4" s="52"/>
      <c r="F4" s="52"/>
      <c r="G4" s="52"/>
      <c r="H4" s="52"/>
      <c r="I4" s="52"/>
      <c r="J4" s="52"/>
      <c r="K4" s="52"/>
    </row>
    <row r="5" spans="1:11" s="23" customFormat="1" ht="34.5" customHeight="1">
      <c r="A5" s="51" t="s">
        <v>82</v>
      </c>
      <c r="B5" s="51"/>
      <c r="C5" s="52" t="s">
        <v>83</v>
      </c>
      <c r="D5" s="52"/>
      <c r="E5" s="52"/>
      <c r="F5" s="52"/>
      <c r="G5" s="51" t="s">
        <v>84</v>
      </c>
      <c r="H5" s="51"/>
      <c r="I5" s="51"/>
      <c r="J5" s="51"/>
      <c r="K5" s="51"/>
    </row>
    <row r="6" spans="1:11" s="23" customFormat="1" ht="34.5" customHeight="1">
      <c r="A6" s="51" t="s">
        <v>85</v>
      </c>
      <c r="B6" s="51"/>
      <c r="C6" s="51" t="s">
        <v>125</v>
      </c>
      <c r="D6" s="51"/>
      <c r="E6" s="51" t="s">
        <v>86</v>
      </c>
      <c r="F6" s="51"/>
      <c r="G6" s="51" t="s">
        <v>125</v>
      </c>
      <c r="H6" s="51"/>
      <c r="I6" s="51" t="s">
        <v>96</v>
      </c>
      <c r="J6" s="51"/>
      <c r="K6" s="24" t="s">
        <v>125</v>
      </c>
    </row>
    <row r="7" spans="1:11" s="23" customFormat="1" ht="34.5" customHeight="1">
      <c r="A7" s="53" t="s">
        <v>102</v>
      </c>
      <c r="B7" s="51"/>
      <c r="C7" s="51" t="s">
        <v>87</v>
      </c>
      <c r="D7" s="51"/>
      <c r="E7" s="51"/>
      <c r="F7" s="51" t="s">
        <v>88</v>
      </c>
      <c r="G7" s="51"/>
      <c r="H7" s="51"/>
      <c r="I7" s="21" t="s">
        <v>89</v>
      </c>
      <c r="J7" s="21" t="s">
        <v>90</v>
      </c>
      <c r="K7" s="21" t="s">
        <v>91</v>
      </c>
    </row>
    <row r="8" spans="1:11" s="23" customFormat="1" ht="34.5" customHeight="1">
      <c r="A8" s="51"/>
      <c r="B8" s="51"/>
      <c r="C8" s="21" t="s">
        <v>97</v>
      </c>
      <c r="D8" s="21" t="s">
        <v>98</v>
      </c>
      <c r="E8" s="21" t="s">
        <v>99</v>
      </c>
      <c r="F8" s="21" t="s">
        <v>97</v>
      </c>
      <c r="G8" s="21" t="s">
        <v>98</v>
      </c>
      <c r="H8" s="21" t="s">
        <v>99</v>
      </c>
      <c r="I8" s="21" t="s">
        <v>100</v>
      </c>
      <c r="J8" s="21" t="s">
        <v>100</v>
      </c>
      <c r="K8" s="21" t="s">
        <v>100</v>
      </c>
    </row>
    <row r="9" spans="1:11" s="23" customFormat="1" ht="34.5" customHeight="1">
      <c r="A9" s="51" t="s">
        <v>92</v>
      </c>
      <c r="B9" s="21" t="s">
        <v>93</v>
      </c>
      <c r="C9" s="26">
        <v>0</v>
      </c>
      <c r="D9" s="26">
        <v>0</v>
      </c>
      <c r="E9" s="26">
        <v>21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s="23" customFormat="1" ht="34.5" customHeight="1">
      <c r="A10" s="51"/>
      <c r="B10" s="21" t="s">
        <v>94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s="23" customFormat="1" ht="34.5" customHeight="1">
      <c r="A11" s="51"/>
      <c r="B11" s="28" t="s">
        <v>101</v>
      </c>
      <c r="C11" s="27">
        <v>0</v>
      </c>
      <c r="D11" s="27">
        <f>SUM(D9:D10)</f>
        <v>0</v>
      </c>
      <c r="E11" s="27">
        <f>SUM(E9:E10)</f>
        <v>21</v>
      </c>
      <c r="F11" s="27">
        <v>0</v>
      </c>
      <c r="G11" s="27">
        <v>0</v>
      </c>
      <c r="H11" s="27" t="s">
        <v>79</v>
      </c>
      <c r="I11" s="27">
        <v>0</v>
      </c>
      <c r="J11" s="27">
        <v>0</v>
      </c>
      <c r="K11" s="27">
        <v>0</v>
      </c>
    </row>
    <row r="12" spans="1:11" s="23" customFormat="1" ht="34.5" customHeight="1">
      <c r="A12" s="51" t="s">
        <v>95</v>
      </c>
      <c r="B12" s="21" t="s">
        <v>93</v>
      </c>
      <c r="C12" s="26">
        <v>0</v>
      </c>
      <c r="D12" s="26">
        <v>0</v>
      </c>
      <c r="E12" s="26">
        <v>105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s="23" customFormat="1" ht="34.5" customHeight="1">
      <c r="A13" s="51"/>
      <c r="B13" s="21" t="s">
        <v>94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s="23" customFormat="1" ht="34.5" customHeight="1">
      <c r="A14" s="51"/>
      <c r="B14" s="28" t="s">
        <v>101</v>
      </c>
      <c r="C14" s="27">
        <v>0</v>
      </c>
      <c r="D14" s="27">
        <f>SUM(D12:D13)</f>
        <v>0</v>
      </c>
      <c r="E14" s="27">
        <f>SUM(E12:E13)</f>
        <v>105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</sheetData>
  <sheetProtection/>
  <mergeCells count="18">
    <mergeCell ref="I6:J6"/>
    <mergeCell ref="A7:B8"/>
    <mergeCell ref="A9:A11"/>
    <mergeCell ref="A12:A14"/>
    <mergeCell ref="A6:B6"/>
    <mergeCell ref="C6:D6"/>
    <mergeCell ref="E6:F6"/>
    <mergeCell ref="G6:H6"/>
    <mergeCell ref="C7:E7"/>
    <mergeCell ref="F7:H7"/>
    <mergeCell ref="A1:E1"/>
    <mergeCell ref="A2:K2"/>
    <mergeCell ref="A4:B4"/>
    <mergeCell ref="C4:K4"/>
    <mergeCell ref="A5:B5"/>
    <mergeCell ref="C5:F5"/>
    <mergeCell ref="G5:H5"/>
    <mergeCell ref="I5:K5"/>
  </mergeCells>
  <dataValidations count="1">
    <dataValidation showInputMessage="1" showErrorMessage="1" error="请输入正确的日期格式，如：2015-01-01" sqref="C9:K14"/>
  </dataValidations>
  <printOptions/>
  <pageMargins left="0.6692913385826772" right="0.3937007874015748" top="0.7086614173228347" bottom="0.5118110236220472" header="0.5118110236220472" footer="0.5118110236220472"/>
  <pageSetup firstPageNumber="0" useFirstPageNumber="1" horizontalDpi="600" verticalDpi="600" orientation="landscape" paperSize="9" r:id="rId1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12" width="12.125" style="0" customWidth="1"/>
  </cols>
  <sheetData>
    <row r="1" spans="1:11" ht="15.75">
      <c r="A1" s="48" t="s">
        <v>120</v>
      </c>
      <c r="B1" s="48"/>
      <c r="C1" s="48"/>
      <c r="D1" s="48"/>
      <c r="E1" s="48"/>
      <c r="F1" s="18"/>
      <c r="G1" s="18"/>
      <c r="H1" s="18"/>
      <c r="I1" s="18"/>
      <c r="J1" s="18"/>
      <c r="K1" s="18"/>
    </row>
    <row r="2" spans="1:11" ht="22.5">
      <c r="A2" s="49" t="s">
        <v>122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6.75" customHeight="1">
      <c r="A3" s="18"/>
      <c r="B3" s="18"/>
      <c r="C3" s="18"/>
      <c r="D3" s="18"/>
      <c r="E3" s="18"/>
      <c r="F3" s="20"/>
      <c r="G3" s="18"/>
      <c r="H3" s="18"/>
      <c r="I3" s="18"/>
      <c r="J3" s="18"/>
      <c r="K3" s="18"/>
    </row>
    <row r="4" spans="1:11" ht="34.5" customHeight="1">
      <c r="A4" s="51" t="s">
        <v>80</v>
      </c>
      <c r="B4" s="51"/>
      <c r="C4" s="52" t="s">
        <v>81</v>
      </c>
      <c r="D4" s="52"/>
      <c r="E4" s="52"/>
      <c r="F4" s="52"/>
      <c r="G4" s="52"/>
      <c r="H4" s="52"/>
      <c r="I4" s="52"/>
      <c r="J4" s="52"/>
      <c r="K4" s="52"/>
    </row>
    <row r="5" spans="1:11" ht="34.5" customHeight="1">
      <c r="A5" s="51" t="s">
        <v>82</v>
      </c>
      <c r="B5" s="51"/>
      <c r="C5" s="52" t="s">
        <v>83</v>
      </c>
      <c r="D5" s="52"/>
      <c r="E5" s="52"/>
      <c r="F5" s="52"/>
      <c r="G5" s="51" t="s">
        <v>84</v>
      </c>
      <c r="H5" s="51"/>
      <c r="I5" s="51"/>
      <c r="J5" s="51"/>
      <c r="K5" s="51"/>
    </row>
    <row r="6" spans="1:11" ht="34.5" customHeight="1">
      <c r="A6" s="51" t="s">
        <v>85</v>
      </c>
      <c r="B6" s="51"/>
      <c r="C6" s="51">
        <v>35</v>
      </c>
      <c r="D6" s="51"/>
      <c r="E6" s="51" t="s">
        <v>86</v>
      </c>
      <c r="F6" s="51"/>
      <c r="G6" s="51">
        <v>35</v>
      </c>
      <c r="H6" s="51"/>
      <c r="I6" s="51" t="s">
        <v>96</v>
      </c>
      <c r="J6" s="51"/>
      <c r="K6" s="24">
        <f>G6/C6</f>
        <v>1</v>
      </c>
    </row>
    <row r="7" spans="1:11" ht="34.5" customHeight="1">
      <c r="A7" s="53" t="s">
        <v>102</v>
      </c>
      <c r="B7" s="51"/>
      <c r="C7" s="51" t="s">
        <v>87</v>
      </c>
      <c r="D7" s="51"/>
      <c r="E7" s="51"/>
      <c r="F7" s="51" t="s">
        <v>88</v>
      </c>
      <c r="G7" s="51"/>
      <c r="H7" s="51"/>
      <c r="I7" s="21" t="s">
        <v>89</v>
      </c>
      <c r="J7" s="21" t="s">
        <v>90</v>
      </c>
      <c r="K7" s="21" t="s">
        <v>91</v>
      </c>
    </row>
    <row r="8" spans="1:11" ht="34.5" customHeight="1">
      <c r="A8" s="51"/>
      <c r="B8" s="51"/>
      <c r="C8" s="21" t="s">
        <v>97</v>
      </c>
      <c r="D8" s="21" t="s">
        <v>98</v>
      </c>
      <c r="E8" s="21" t="s">
        <v>99</v>
      </c>
      <c r="F8" s="21" t="s">
        <v>97</v>
      </c>
      <c r="G8" s="21" t="s">
        <v>98</v>
      </c>
      <c r="H8" s="21" t="s">
        <v>99</v>
      </c>
      <c r="I8" s="21" t="s">
        <v>100</v>
      </c>
      <c r="J8" s="21" t="s">
        <v>100</v>
      </c>
      <c r="K8" s="21" t="s">
        <v>100</v>
      </c>
    </row>
    <row r="9" spans="1:11" ht="34.5" customHeight="1">
      <c r="A9" s="51" t="s">
        <v>92</v>
      </c>
      <c r="B9" s="21" t="s">
        <v>93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34.5" customHeight="1">
      <c r="A10" s="51"/>
      <c r="B10" s="21" t="s">
        <v>94</v>
      </c>
      <c r="C10" s="26">
        <v>0</v>
      </c>
      <c r="D10" s="26">
        <v>35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34.5" customHeight="1">
      <c r="A11" s="51"/>
      <c r="B11" s="28" t="s">
        <v>101</v>
      </c>
      <c r="C11" s="27">
        <v>0</v>
      </c>
      <c r="D11" s="27">
        <f>SUM(D9:D10)</f>
        <v>35</v>
      </c>
      <c r="E11" s="27">
        <f>SUM(E9:E10)</f>
        <v>0</v>
      </c>
      <c r="F11" s="27">
        <v>0</v>
      </c>
      <c r="G11" s="27">
        <v>0</v>
      </c>
      <c r="H11" s="27" t="s">
        <v>79</v>
      </c>
      <c r="I11" s="27">
        <v>0</v>
      </c>
      <c r="J11" s="27">
        <v>0</v>
      </c>
      <c r="K11" s="27">
        <v>0</v>
      </c>
    </row>
    <row r="12" spans="1:11" ht="34.5" customHeight="1">
      <c r="A12" s="51" t="s">
        <v>95</v>
      </c>
      <c r="B12" s="21" t="s">
        <v>93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34.5" customHeight="1">
      <c r="A13" s="51"/>
      <c r="B13" s="21" t="s">
        <v>94</v>
      </c>
      <c r="C13" s="26">
        <v>0</v>
      </c>
      <c r="D13" s="26">
        <v>385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34.5" customHeight="1">
      <c r="A14" s="51"/>
      <c r="B14" s="28" t="s">
        <v>101</v>
      </c>
      <c r="C14" s="27">
        <v>0</v>
      </c>
      <c r="D14" s="27">
        <f>SUM(D12:D13)</f>
        <v>385</v>
      </c>
      <c r="E14" s="27">
        <f>SUM(E12:E13)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</sheetData>
  <sheetProtection/>
  <mergeCells count="18">
    <mergeCell ref="I6:J6"/>
    <mergeCell ref="A7:B8"/>
    <mergeCell ref="C7:E7"/>
    <mergeCell ref="F7:H7"/>
    <mergeCell ref="A1:E1"/>
    <mergeCell ref="A2:K2"/>
    <mergeCell ref="A4:B4"/>
    <mergeCell ref="C4:K4"/>
    <mergeCell ref="A5:B5"/>
    <mergeCell ref="C5:F5"/>
    <mergeCell ref="G5:H5"/>
    <mergeCell ref="I5:K5"/>
    <mergeCell ref="A9:A11"/>
    <mergeCell ref="A12:A14"/>
    <mergeCell ref="A6:B6"/>
    <mergeCell ref="C6:D6"/>
    <mergeCell ref="E6:F6"/>
    <mergeCell ref="G6:H6"/>
  </mergeCells>
  <dataValidations count="1">
    <dataValidation showInputMessage="1" showErrorMessage="1" error="请输入正确的日期格式，如：2015-01-01" sqref="C9:K14"/>
  </dataValidations>
  <printOptions/>
  <pageMargins left="0.6692913385826772" right="0.3937007874015748" top="0.7086614173228347" bottom="0.5118110236220472" header="0.5118110236220472" footer="0.5118110236220472"/>
  <pageSetup firstPageNumber="0" useFirstPageNumber="1" horizontalDpi="600" verticalDpi="600" orientation="landscape" paperSize="9" scale="95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zoomScalePageLayoutView="0" workbookViewId="0" topLeftCell="A1">
      <selection activeCell="N8" sqref="N8"/>
    </sheetView>
  </sheetViews>
  <sheetFormatPr defaultColWidth="9.00390625" defaultRowHeight="14.25"/>
  <cols>
    <col min="1" max="12" width="12.125" style="0" customWidth="1"/>
  </cols>
  <sheetData>
    <row r="1" spans="1:11" ht="15.75">
      <c r="A1" s="48" t="s">
        <v>119</v>
      </c>
      <c r="B1" s="48"/>
      <c r="C1" s="48"/>
      <c r="D1" s="48"/>
      <c r="E1" s="48"/>
      <c r="F1" s="18"/>
      <c r="G1" s="18"/>
      <c r="H1" s="18"/>
      <c r="I1" s="18"/>
      <c r="J1" s="18"/>
      <c r="K1" s="18"/>
    </row>
    <row r="2" spans="1:11" ht="22.5">
      <c r="A2" s="49" t="s">
        <v>123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6.75" customHeight="1">
      <c r="A3" s="18"/>
      <c r="B3" s="18"/>
      <c r="C3" s="18"/>
      <c r="D3" s="18"/>
      <c r="E3" s="18"/>
      <c r="F3" s="20"/>
      <c r="G3" s="18"/>
      <c r="H3" s="18"/>
      <c r="I3" s="18"/>
      <c r="J3" s="18"/>
      <c r="K3" s="18"/>
    </row>
    <row r="4" spans="1:11" ht="34.5" customHeight="1">
      <c r="A4" s="51" t="s">
        <v>80</v>
      </c>
      <c r="B4" s="51"/>
      <c r="C4" s="52" t="s">
        <v>81</v>
      </c>
      <c r="D4" s="52"/>
      <c r="E4" s="52"/>
      <c r="F4" s="52"/>
      <c r="G4" s="52"/>
      <c r="H4" s="52"/>
      <c r="I4" s="52"/>
      <c r="J4" s="52"/>
      <c r="K4" s="52"/>
    </row>
    <row r="5" spans="1:11" ht="34.5" customHeight="1">
      <c r="A5" s="51" t="s">
        <v>82</v>
      </c>
      <c r="B5" s="51"/>
      <c r="C5" s="52" t="s">
        <v>83</v>
      </c>
      <c r="D5" s="52"/>
      <c r="E5" s="52"/>
      <c r="F5" s="52"/>
      <c r="G5" s="51" t="s">
        <v>84</v>
      </c>
      <c r="H5" s="51"/>
      <c r="I5" s="51"/>
      <c r="J5" s="51"/>
      <c r="K5" s="51"/>
    </row>
    <row r="6" spans="1:11" ht="34.5" customHeight="1">
      <c r="A6" s="51" t="s">
        <v>85</v>
      </c>
      <c r="B6" s="51"/>
      <c r="C6" s="51">
        <v>35</v>
      </c>
      <c r="D6" s="51"/>
      <c r="E6" s="51" t="s">
        <v>86</v>
      </c>
      <c r="F6" s="51"/>
      <c r="G6" s="51">
        <v>35</v>
      </c>
      <c r="H6" s="51"/>
      <c r="I6" s="51" t="s">
        <v>96</v>
      </c>
      <c r="J6" s="51"/>
      <c r="K6" s="24">
        <f>G6/C6</f>
        <v>1</v>
      </c>
    </row>
    <row r="7" spans="1:11" ht="34.5" customHeight="1">
      <c r="A7" s="53" t="s">
        <v>102</v>
      </c>
      <c r="B7" s="51"/>
      <c r="C7" s="51" t="s">
        <v>87</v>
      </c>
      <c r="D7" s="51"/>
      <c r="E7" s="51"/>
      <c r="F7" s="51" t="s">
        <v>88</v>
      </c>
      <c r="G7" s="51"/>
      <c r="H7" s="51"/>
      <c r="I7" s="21" t="s">
        <v>89</v>
      </c>
      <c r="J7" s="21" t="s">
        <v>90</v>
      </c>
      <c r="K7" s="21" t="s">
        <v>91</v>
      </c>
    </row>
    <row r="8" spans="1:11" ht="34.5" customHeight="1">
      <c r="A8" s="51"/>
      <c r="B8" s="51"/>
      <c r="C8" s="21" t="s">
        <v>97</v>
      </c>
      <c r="D8" s="21" t="s">
        <v>98</v>
      </c>
      <c r="E8" s="21" t="s">
        <v>99</v>
      </c>
      <c r="F8" s="21" t="s">
        <v>97</v>
      </c>
      <c r="G8" s="21" t="s">
        <v>98</v>
      </c>
      <c r="H8" s="21" t="s">
        <v>99</v>
      </c>
      <c r="I8" s="21" t="s">
        <v>100</v>
      </c>
      <c r="J8" s="21" t="s">
        <v>100</v>
      </c>
      <c r="K8" s="21" t="s">
        <v>100</v>
      </c>
    </row>
    <row r="9" spans="1:11" ht="34.5" customHeight="1">
      <c r="A9" s="51" t="s">
        <v>92</v>
      </c>
      <c r="B9" s="21" t="s">
        <v>93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34.5" customHeight="1">
      <c r="A10" s="51"/>
      <c r="B10" s="21" t="s">
        <v>94</v>
      </c>
      <c r="C10" s="26">
        <v>0</v>
      </c>
      <c r="D10" s="26">
        <v>29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34.5" customHeight="1">
      <c r="A11" s="51"/>
      <c r="B11" s="28" t="s">
        <v>101</v>
      </c>
      <c r="C11" s="27">
        <v>0</v>
      </c>
      <c r="D11" s="27">
        <f>SUM(D9:D10)</f>
        <v>29</v>
      </c>
      <c r="E11" s="27">
        <f>SUM(E9:E10)</f>
        <v>0</v>
      </c>
      <c r="F11" s="27">
        <v>0</v>
      </c>
      <c r="G11" s="27">
        <v>0</v>
      </c>
      <c r="H11" s="27" t="s">
        <v>79</v>
      </c>
      <c r="I11" s="27">
        <v>0</v>
      </c>
      <c r="J11" s="27">
        <v>0</v>
      </c>
      <c r="K11" s="27">
        <v>0</v>
      </c>
    </row>
    <row r="12" spans="1:11" ht="34.5" customHeight="1">
      <c r="A12" s="51" t="s">
        <v>95</v>
      </c>
      <c r="B12" s="21" t="s">
        <v>93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34.5" customHeight="1">
      <c r="A13" s="51"/>
      <c r="B13" s="21" t="s">
        <v>94</v>
      </c>
      <c r="C13" s="26">
        <v>0</v>
      </c>
      <c r="D13" s="26">
        <v>116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34.5" customHeight="1">
      <c r="A14" s="51"/>
      <c r="B14" s="28" t="s">
        <v>101</v>
      </c>
      <c r="C14" s="27">
        <v>0</v>
      </c>
      <c r="D14" s="27">
        <f>SUM(D12:D13)</f>
        <v>116</v>
      </c>
      <c r="E14" s="27">
        <f>SUM(E12:E13)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ht="34.5" customHeight="1"/>
  </sheetData>
  <sheetProtection/>
  <mergeCells count="18">
    <mergeCell ref="I6:J6"/>
    <mergeCell ref="A7:B8"/>
    <mergeCell ref="C7:E7"/>
    <mergeCell ref="F7:H7"/>
    <mergeCell ref="A1:E1"/>
    <mergeCell ref="A2:K2"/>
    <mergeCell ref="A4:B4"/>
    <mergeCell ref="C4:K4"/>
    <mergeCell ref="A5:B5"/>
    <mergeCell ref="C5:F5"/>
    <mergeCell ref="G5:H5"/>
    <mergeCell ref="I5:K5"/>
    <mergeCell ref="A9:A11"/>
    <mergeCell ref="A12:A14"/>
    <mergeCell ref="A6:B6"/>
    <mergeCell ref="C6:D6"/>
    <mergeCell ref="E6:F6"/>
    <mergeCell ref="G6:H6"/>
  </mergeCells>
  <dataValidations count="1">
    <dataValidation showInputMessage="1" showErrorMessage="1" error="请输入正确的日期格式，如：2015-01-01" sqref="C9:K14"/>
  </dataValidations>
  <printOptions/>
  <pageMargins left="0.6692913385826772" right="0.3937007874015748" top="0.7086614173228347" bottom="0.5118110236220472" header="0.5118110236220472" footer="0.5118110236220472"/>
  <pageSetup firstPageNumber="0" useFirstPageNumber="1" horizontalDpi="600" verticalDpi="600" orientation="landscape" paperSize="9" scale="95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SheetLayoutView="100" zoomScalePageLayoutView="0" workbookViewId="0" topLeftCell="A1">
      <selection activeCell="L7" sqref="L7"/>
    </sheetView>
  </sheetViews>
  <sheetFormatPr defaultColWidth="11.00390625" defaultRowHeight="14.25"/>
  <cols>
    <col min="1" max="2" width="9.00390625" style="19" customWidth="1"/>
    <col min="3" max="8" width="11.50390625" style="19" customWidth="1"/>
    <col min="9" max="9" width="11.50390625" style="18" customWidth="1"/>
    <col min="10" max="11" width="11.50390625" style="19" customWidth="1"/>
    <col min="12" max="16384" width="11.00390625" style="19" customWidth="1"/>
  </cols>
  <sheetData>
    <row r="1" spans="1:11" ht="15.75">
      <c r="A1" s="47" t="s">
        <v>121</v>
      </c>
      <c r="B1" s="48"/>
      <c r="C1" s="48"/>
      <c r="D1" s="48"/>
      <c r="E1" s="48"/>
      <c r="F1" s="18"/>
      <c r="G1" s="18"/>
      <c r="H1" s="18"/>
      <c r="J1" s="18"/>
      <c r="K1" s="18"/>
    </row>
    <row r="2" spans="1:11" ht="22.5">
      <c r="A2" s="49" t="s">
        <v>106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7.5" customHeight="1">
      <c r="A3" s="18"/>
      <c r="B3" s="18"/>
      <c r="C3" s="18"/>
      <c r="D3" s="18"/>
      <c r="E3" s="18"/>
      <c r="F3" s="20"/>
      <c r="G3" s="18"/>
      <c r="H3" s="18"/>
      <c r="J3" s="18"/>
      <c r="K3" s="18"/>
    </row>
    <row r="4" spans="1:11" ht="9" customHeight="1">
      <c r="A4" s="18"/>
      <c r="B4" s="18"/>
      <c r="C4" s="18"/>
      <c r="D4" s="18"/>
      <c r="E4" s="18"/>
      <c r="F4" s="18"/>
      <c r="G4" s="18"/>
      <c r="H4" s="18"/>
      <c r="J4" s="18"/>
      <c r="K4" s="18"/>
    </row>
    <row r="5" spans="1:11" s="22" customFormat="1" ht="34.5" customHeight="1">
      <c r="A5" s="44" t="s">
        <v>62</v>
      </c>
      <c r="B5" s="44"/>
      <c r="C5" s="50" t="s">
        <v>77</v>
      </c>
      <c r="D5" s="50"/>
      <c r="E5" s="50"/>
      <c r="F5" s="50"/>
      <c r="G5" s="50"/>
      <c r="H5" s="50"/>
      <c r="I5" s="50"/>
      <c r="J5" s="50"/>
      <c r="K5" s="50"/>
    </row>
    <row r="6" spans="1:11" s="23" customFormat="1" ht="34.5" customHeight="1">
      <c r="A6" s="44" t="s">
        <v>63</v>
      </c>
      <c r="B6" s="44"/>
      <c r="C6" s="50" t="s">
        <v>78</v>
      </c>
      <c r="D6" s="50"/>
      <c r="E6" s="50"/>
      <c r="F6" s="50"/>
      <c r="G6" s="44" t="s">
        <v>65</v>
      </c>
      <c r="H6" s="44"/>
      <c r="I6" s="44"/>
      <c r="J6" s="44"/>
      <c r="K6" s="44"/>
    </row>
    <row r="7" spans="1:11" s="23" customFormat="1" ht="34.5" customHeight="1">
      <c r="A7" s="44" t="s">
        <v>64</v>
      </c>
      <c r="B7" s="44"/>
      <c r="C7" s="45">
        <v>136</v>
      </c>
      <c r="D7" s="44"/>
      <c r="E7" s="46" t="s">
        <v>103</v>
      </c>
      <c r="F7" s="44"/>
      <c r="G7" s="45">
        <v>136</v>
      </c>
      <c r="H7" s="44"/>
      <c r="I7" s="44" t="s">
        <v>96</v>
      </c>
      <c r="J7" s="44"/>
      <c r="K7" s="32">
        <v>1</v>
      </c>
    </row>
    <row r="8" spans="1:11" s="23" customFormat="1" ht="34.5" customHeight="1">
      <c r="A8" s="46" t="s">
        <v>102</v>
      </c>
      <c r="B8" s="44"/>
      <c r="C8" s="44" t="s">
        <v>67</v>
      </c>
      <c r="D8" s="44"/>
      <c r="E8" s="44"/>
      <c r="F8" s="44" t="s">
        <v>68</v>
      </c>
      <c r="G8" s="44"/>
      <c r="H8" s="44"/>
      <c r="I8" s="31" t="s">
        <v>69</v>
      </c>
      <c r="J8" s="31" t="s">
        <v>70</v>
      </c>
      <c r="K8" s="31" t="s">
        <v>71</v>
      </c>
    </row>
    <row r="9" spans="1:11" s="23" customFormat="1" ht="34.5" customHeight="1">
      <c r="A9" s="44"/>
      <c r="B9" s="44"/>
      <c r="C9" s="31" t="s">
        <v>97</v>
      </c>
      <c r="D9" s="31" t="s">
        <v>98</v>
      </c>
      <c r="E9" s="31" t="s">
        <v>99</v>
      </c>
      <c r="F9" s="31" t="s">
        <v>97</v>
      </c>
      <c r="G9" s="31" t="s">
        <v>98</v>
      </c>
      <c r="H9" s="31" t="s">
        <v>99</v>
      </c>
      <c r="I9" s="31" t="s">
        <v>100</v>
      </c>
      <c r="J9" s="31" t="s">
        <v>100</v>
      </c>
      <c r="K9" s="31" t="s">
        <v>100</v>
      </c>
    </row>
    <row r="10" spans="1:11" s="23" customFormat="1" ht="34.5" customHeight="1">
      <c r="A10" s="44" t="s">
        <v>72</v>
      </c>
      <c r="B10" s="31" t="s">
        <v>74</v>
      </c>
      <c r="C10" s="25">
        <f>'东部'!C9+'西部'!C9+'巴士'!C9+'华程'!C9+'安道'!C9+'中旅东部'!C9+'恒誉'!C9+'横岗'!C9+'西湖'!C9</f>
        <v>861</v>
      </c>
      <c r="D10" s="25">
        <f>'东部'!D9+'西部'!D9+'巴士'!D9+'华程'!D9+'安道'!D9+'中旅东部'!D9+'恒誉'!D9+'横岗'!D9+'西湖'!D9</f>
        <v>2143</v>
      </c>
      <c r="E10" s="25">
        <f>'东部'!E9+'西部'!E9+'巴士'!E9+'华程'!E9+'安道'!E9+'中旅东部'!E9+'恒誉'!E9+'横岗'!E9+'西湖'!E9</f>
        <v>11534</v>
      </c>
      <c r="F10" s="25">
        <f>'东部'!F9+'西部'!F9+'巴士'!F9+'华程'!F9+'安道'!F9+'中旅东部'!F9+'恒誉'!F9+'横岗'!F9+'西湖'!F9</f>
        <v>0</v>
      </c>
      <c r="G10" s="25">
        <f>'东部'!G9+'西部'!G9+'巴士'!G9+'华程'!G9+'安道'!G9+'中旅东部'!G9+'恒誉'!G9+'横岗'!G9+'西湖'!G9</f>
        <v>0</v>
      </c>
      <c r="H10" s="25">
        <f>'巴士'!H9+'东部'!H9+'西部'!H9+'华程'!H9+'安道'!H9+'中旅东部'!H9+'恒誉'!H9+'横岗'!H9+'西湖'!H9</f>
        <v>30</v>
      </c>
      <c r="I10" s="25">
        <v>0</v>
      </c>
      <c r="J10" s="25">
        <v>0</v>
      </c>
      <c r="K10" s="25">
        <v>0</v>
      </c>
    </row>
    <row r="11" spans="1:11" s="23" customFormat="1" ht="34.5" customHeight="1">
      <c r="A11" s="44"/>
      <c r="B11" s="31" t="s">
        <v>75</v>
      </c>
      <c r="C11" s="25">
        <f>'东部'!C10+'西部'!C10+'巴士'!C10+'华程'!C10+'安道'!C10+'中旅东部'!C10+'恒誉'!C10+'横岗'!C10+'恒誉'!C10</f>
        <v>0</v>
      </c>
      <c r="D11" s="25">
        <f>'东部'!D10+'西部'!D10+'巴士'!D10+'华程'!D10+'安道'!D10+'中旅东部'!D10+'恒誉'!D10+'横岗'!D10+'西湖'!D10</f>
        <v>71</v>
      </c>
      <c r="E11" s="25">
        <f>'东部'!E10+'西部'!E10+'巴士'!E10+'华程'!E10+'安道'!E10+'中旅东部'!E10+'恒誉'!E10+'横岗'!E10+'西湖'!E10</f>
        <v>17</v>
      </c>
      <c r="F11" s="25">
        <f>'东部'!F10+'西部'!F10+'巴士'!F10+'华程'!F10+'安道'!F10+'中旅东部'!F10+'恒誉'!F10+'横岗'!F10+'西湖'!F10</f>
        <v>0</v>
      </c>
      <c r="G11" s="25">
        <f>'东部'!G10+'西部'!G10+'巴士'!G10+'华程'!G10+'安道'!G10+'中旅东部'!G10+'恒誉'!G10+'横岗'!G10+'西湖'!G10</f>
        <v>0</v>
      </c>
      <c r="H11" s="25">
        <f>'巴士'!H10+'东部'!H10+'西部'!H10+'华程'!H10+'安道'!H10+'中旅东部'!H10+'恒誉'!H10+'横岗'!H10+'西湖'!H10</f>
        <v>0</v>
      </c>
      <c r="I11" s="25">
        <v>0</v>
      </c>
      <c r="J11" s="25">
        <v>0</v>
      </c>
      <c r="K11" s="25">
        <v>0</v>
      </c>
    </row>
    <row r="12" spans="1:11" s="23" customFormat="1" ht="34.5" customHeight="1">
      <c r="A12" s="44"/>
      <c r="B12" s="33" t="s">
        <v>76</v>
      </c>
      <c r="C12" s="34">
        <f>SUM(C10:C11)</f>
        <v>861</v>
      </c>
      <c r="D12" s="34">
        <f>SUM(D10:D11)</f>
        <v>2214</v>
      </c>
      <c r="E12" s="34">
        <f>SUM(E10:E11)</f>
        <v>11551</v>
      </c>
      <c r="F12" s="34">
        <f>'巴士'!F11+'东部'!F11+'西部'!F11+'华程'!F11+'安道'!F11</f>
        <v>0</v>
      </c>
      <c r="G12" s="34">
        <f>'巴士'!G11+'东部'!G11+'西部'!G11+'华程'!G11+'安道'!G11</f>
        <v>0</v>
      </c>
      <c r="H12" s="34">
        <f>SUM(H10:H11)</f>
        <v>30</v>
      </c>
      <c r="I12" s="34">
        <f>'巴士'!I11+'东部'!I11+'西部'!I11+'华程'!I11+'安道'!I11</f>
        <v>0</v>
      </c>
      <c r="J12" s="34">
        <f>'巴士'!J11+'东部'!J11+'西部'!J11+'华程'!J11+'安道'!J11</f>
        <v>0</v>
      </c>
      <c r="K12" s="34">
        <f>'巴士'!K11+'东部'!K11+'西部'!K11+'华程'!K11+'安道'!K11</f>
        <v>0</v>
      </c>
    </row>
    <row r="13" spans="1:11" s="23" customFormat="1" ht="34.5" customHeight="1">
      <c r="A13" s="44" t="s">
        <v>73</v>
      </c>
      <c r="B13" s="31" t="s">
        <v>74</v>
      </c>
      <c r="C13" s="25">
        <f>'东部'!C12+'西部'!C12+'巴士'!C12+'华程'!C12+'安道'!C12+'中旅东部'!C12+'恒誉'!C12+'横岗'!C12+'西湖'!C12</f>
        <v>10310</v>
      </c>
      <c r="D13" s="25">
        <f>'东部'!D12+'西部'!D12+'巴士'!D12+'华程'!D12+'安道'!D12+'中旅东部'!D12+'恒誉'!D12+'横岗'!D12+'西湖'!D12</f>
        <v>25706</v>
      </c>
      <c r="E13" s="25">
        <f>'巴士'!E12+'东部'!E12+'西部'!E12+'华程'!E12+'安道'!E12+'中旅东部'!E12+'恒誉'!E12+'横岗'!E12+'西湖'!E12</f>
        <v>137742</v>
      </c>
      <c r="F13" s="25">
        <v>0</v>
      </c>
      <c r="G13" s="25">
        <f>'东部'!G12+'西部'!G12+'巴士'!G12+'华程'!G12</f>
        <v>0</v>
      </c>
      <c r="H13" s="25">
        <f>'巴士'!H12+'东部'!H12+'西部'!H12+'华程'!H12+'安道'!H12+'中旅东部'!H12+'恒誉'!H12+'横岗'!H12+'西湖'!H12</f>
        <v>356</v>
      </c>
      <c r="I13" s="25">
        <v>0</v>
      </c>
      <c r="J13" s="25">
        <v>0</v>
      </c>
      <c r="K13" s="25">
        <v>0</v>
      </c>
    </row>
    <row r="14" spans="1:11" s="23" customFormat="1" ht="34.5" customHeight="1">
      <c r="A14" s="44"/>
      <c r="B14" s="31" t="s">
        <v>75</v>
      </c>
      <c r="C14" s="25">
        <f>'巴士'!C13+'东部'!C13+'西部'!C13+'华程'!C13+'安道'!C13+'中旅东部'!C13+'恒誉'!C13+'横岗'!C13+'西湖'!C13</f>
        <v>0</v>
      </c>
      <c r="D14" s="25">
        <f>'巴士'!D13+'东部'!D13+'西部'!D13+'华程'!D13+'安道'!D13+'中旅东部'!D13+'恒誉'!D13+'横岗'!D13+'西湖'!D13</f>
        <v>508</v>
      </c>
      <c r="E14" s="25">
        <f>'巴士'!E13+'东部'!E13+'西部'!E13+'华程'!E13+'安道'!E13+'中旅东部'!E13+'恒誉'!E13+'横岗'!E13+'西湖'!E13</f>
        <v>73</v>
      </c>
      <c r="F14" s="25">
        <f>'东部'!F13+'西部'!F13+'巴士'!F13+'华程'!F13+'安道'!F13+'中旅东部'!F13+'恒誉'!F13+'横岗'!F13+'西湖'!F13</f>
        <v>0</v>
      </c>
      <c r="G14" s="25">
        <f>'东部'!G13+'西部'!G13+'巴士'!G13+'华程'!G13+'安道'!G13+'中旅东部'!G13+'恒誉'!G13+'横岗'!G13+'西湖'!G13</f>
        <v>0</v>
      </c>
      <c r="H14" s="25">
        <f>'东部'!H13+'西部'!H13+'巴士'!H13+'华程'!H13+'安道'!H13+'中旅东部'!H13+'恒誉'!H13+'横岗'!H13+'西湖'!H13</f>
        <v>0</v>
      </c>
      <c r="I14" s="25">
        <v>0</v>
      </c>
      <c r="J14" s="25">
        <v>0</v>
      </c>
      <c r="K14" s="25">
        <v>0</v>
      </c>
    </row>
    <row r="15" spans="1:11" s="23" customFormat="1" ht="34.5" customHeight="1">
      <c r="A15" s="44"/>
      <c r="B15" s="33" t="s">
        <v>76</v>
      </c>
      <c r="C15" s="34">
        <f>SUM(C13:C14)</f>
        <v>10310</v>
      </c>
      <c r="D15" s="34">
        <f>SUM(D13:D14)</f>
        <v>26214</v>
      </c>
      <c r="E15" s="34">
        <f>SUM(E13:E14)</f>
        <v>137815</v>
      </c>
      <c r="F15" s="34">
        <f>'巴士'!F14+'东部'!F14+'西部'!F14+'华程'!F14+'安道'!F14</f>
        <v>0</v>
      </c>
      <c r="G15" s="34">
        <f>'巴士'!G14+'东部'!G14+'西部'!G14+'华程'!G14+'安道'!G14</f>
        <v>0</v>
      </c>
      <c r="H15" s="34">
        <f>SUM(H13:H14)</f>
        <v>356</v>
      </c>
      <c r="I15" s="34">
        <f>'巴士'!I14+'东部'!I14+'西部'!I14+'华程'!I14+'安道'!I14</f>
        <v>0</v>
      </c>
      <c r="J15" s="34">
        <f>'巴士'!J14+'东部'!J14+'西部'!J14+'华程'!J14+'安道'!J14</f>
        <v>0</v>
      </c>
      <c r="K15" s="34">
        <f>'巴士'!K14+'东部'!K14+'西部'!K14+'华程'!K14+'安道'!K14</f>
        <v>0</v>
      </c>
    </row>
    <row r="16" spans="1:11" ht="15.75" hidden="1">
      <c r="A16" s="35"/>
      <c r="B16" s="35"/>
      <c r="C16" s="35"/>
      <c r="D16" s="35"/>
      <c r="E16" s="35"/>
      <c r="F16" s="36">
        <f>SUM(C15:E15)</f>
        <v>174339</v>
      </c>
      <c r="G16" s="35"/>
      <c r="H16" s="35"/>
      <c r="I16" s="37"/>
      <c r="J16" s="35"/>
      <c r="K16" s="35"/>
    </row>
    <row r="17" ht="15.75" hidden="1"/>
    <row r="18" ht="15.75" hidden="1"/>
    <row r="19" spans="3:5" ht="15.75" hidden="1">
      <c r="C19" s="19">
        <v>566</v>
      </c>
      <c r="D19" s="19">
        <v>1638</v>
      </c>
      <c r="E19" s="19">
        <v>9026</v>
      </c>
    </row>
    <row r="20" spans="4:5" ht="15.75" hidden="1">
      <c r="D20" s="19">
        <v>239</v>
      </c>
      <c r="E20" s="19">
        <v>346</v>
      </c>
    </row>
    <row r="21" spans="3:5" ht="15.75" hidden="1">
      <c r="C21" s="19">
        <f>SUM(C19:C20)</f>
        <v>566</v>
      </c>
      <c r="D21" s="19">
        <f>SUM(D19:D20)</f>
        <v>1877</v>
      </c>
      <c r="E21" s="19">
        <f>SUM(E19:E20)</f>
        <v>9372</v>
      </c>
    </row>
    <row r="22" spans="3:6" ht="15.75" hidden="1">
      <c r="C22" s="19">
        <v>5034</v>
      </c>
      <c r="D22" s="19">
        <v>15253</v>
      </c>
      <c r="E22" s="19">
        <v>86603</v>
      </c>
      <c r="F22" s="19">
        <f>SUM(C22:E22)</f>
        <v>106890</v>
      </c>
    </row>
    <row r="23" spans="4:6" ht="15.75" hidden="1">
      <c r="D23" s="19">
        <v>1229</v>
      </c>
      <c r="E23" s="19">
        <v>386</v>
      </c>
      <c r="F23" s="19">
        <f>SUM(C23:E23)</f>
        <v>1615</v>
      </c>
    </row>
    <row r="24" spans="3:6" ht="15.75" hidden="1">
      <c r="C24" s="19">
        <f>SUM(C22:C23)</f>
        <v>5034</v>
      </c>
      <c r="D24" s="19">
        <f>SUM(D22:D23)</f>
        <v>16482</v>
      </c>
      <c r="E24" s="19">
        <f>SUM(E22:E23)</f>
        <v>86989</v>
      </c>
      <c r="F24" s="19">
        <f>SUM(C24:E24)</f>
        <v>108505</v>
      </c>
    </row>
    <row r="25" ht="15.75" hidden="1"/>
    <row r="26" spans="3:6" ht="15.75" hidden="1">
      <c r="C26" s="29">
        <f>C22-C13</f>
        <v>-5276</v>
      </c>
      <c r="D26" s="29">
        <f>D22-D13</f>
        <v>-10453</v>
      </c>
      <c r="E26" s="29">
        <f>E22-E13</f>
        <v>-51139</v>
      </c>
      <c r="F26" s="29">
        <f>F24-F16</f>
        <v>-65834</v>
      </c>
    </row>
    <row r="27" ht="15.75" hidden="1"/>
    <row r="28" ht="15.75" hidden="1"/>
    <row r="32" ht="15.75">
      <c r="E32" s="29"/>
    </row>
  </sheetData>
  <sheetProtection/>
  <mergeCells count="18">
    <mergeCell ref="F8:H8"/>
    <mergeCell ref="A1:E1"/>
    <mergeCell ref="A2:K2"/>
    <mergeCell ref="A5:B5"/>
    <mergeCell ref="C5:K5"/>
    <mergeCell ref="A6:B6"/>
    <mergeCell ref="C6:F6"/>
    <mergeCell ref="G6:H6"/>
    <mergeCell ref="A10:A12"/>
    <mergeCell ref="A13:A15"/>
    <mergeCell ref="C7:D7"/>
    <mergeCell ref="I6:K6"/>
    <mergeCell ref="A7:B7"/>
    <mergeCell ref="E7:F7"/>
    <mergeCell ref="G7:H7"/>
    <mergeCell ref="I7:J7"/>
    <mergeCell ref="A8:B9"/>
    <mergeCell ref="C8:E8"/>
  </mergeCells>
  <printOptions/>
  <pageMargins left="0.6692913385826772" right="0.3937007874015748" top="0.7086614173228347" bottom="0.5118110236220472" header="0.5118110236220472" footer="0.5118110236220472"/>
  <pageSetup firstPageNumber="0" useFirstPageNumber="1" horizontalDpi="600" verticalDpi="600" orientation="landscape" paperSize="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zoomScalePageLayoutView="0" workbookViewId="0" topLeftCell="A1">
      <selection activeCell="C6" sqref="C6:D6"/>
    </sheetView>
  </sheetViews>
  <sheetFormatPr defaultColWidth="11.00390625" defaultRowHeight="14.25"/>
  <cols>
    <col min="1" max="2" width="9.00390625" style="19" customWidth="1"/>
    <col min="3" max="8" width="11.50390625" style="19" customWidth="1"/>
    <col min="9" max="9" width="11.50390625" style="18" customWidth="1"/>
    <col min="10" max="11" width="11.50390625" style="19" customWidth="1"/>
    <col min="12" max="16384" width="11.00390625" style="19" customWidth="1"/>
  </cols>
  <sheetData>
    <row r="1" spans="1:11" ht="15.75">
      <c r="A1" s="48" t="s">
        <v>104</v>
      </c>
      <c r="B1" s="48"/>
      <c r="C1" s="48"/>
      <c r="D1" s="48"/>
      <c r="E1" s="48"/>
      <c r="F1" s="18"/>
      <c r="G1" s="18"/>
      <c r="H1" s="18"/>
      <c r="J1" s="18"/>
      <c r="K1" s="18"/>
    </row>
    <row r="2" spans="1:11" ht="22.5">
      <c r="A2" s="49" t="s">
        <v>105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3.5" customHeight="1">
      <c r="A3" s="18"/>
      <c r="B3" s="18"/>
      <c r="C3" s="18"/>
      <c r="D3" s="18"/>
      <c r="E3" s="18"/>
      <c r="F3" s="18"/>
      <c r="G3" s="18"/>
      <c r="H3" s="18"/>
      <c r="J3" s="18"/>
      <c r="K3" s="18"/>
    </row>
    <row r="4" spans="1:11" s="22" customFormat="1" ht="34.5" customHeight="1">
      <c r="A4" s="51" t="s">
        <v>62</v>
      </c>
      <c r="B4" s="51"/>
      <c r="C4" s="52" t="s">
        <v>77</v>
      </c>
      <c r="D4" s="52"/>
      <c r="E4" s="52"/>
      <c r="F4" s="52"/>
      <c r="G4" s="52"/>
      <c r="H4" s="52"/>
      <c r="I4" s="52"/>
      <c r="J4" s="52"/>
      <c r="K4" s="52"/>
    </row>
    <row r="5" spans="1:11" s="23" customFormat="1" ht="34.5" customHeight="1">
      <c r="A5" s="51" t="s">
        <v>63</v>
      </c>
      <c r="B5" s="51"/>
      <c r="C5" s="52" t="s">
        <v>78</v>
      </c>
      <c r="D5" s="52"/>
      <c r="E5" s="52"/>
      <c r="F5" s="52"/>
      <c r="G5" s="51" t="s">
        <v>65</v>
      </c>
      <c r="H5" s="51"/>
      <c r="I5" s="51"/>
      <c r="J5" s="51"/>
      <c r="K5" s="51"/>
    </row>
    <row r="6" spans="1:11" s="23" customFormat="1" ht="34.5" customHeight="1">
      <c r="A6" s="51" t="s">
        <v>64</v>
      </c>
      <c r="B6" s="51"/>
      <c r="C6" s="54">
        <v>1</v>
      </c>
      <c r="D6" s="51"/>
      <c r="E6" s="51" t="s">
        <v>66</v>
      </c>
      <c r="F6" s="51"/>
      <c r="G6" s="54">
        <v>1</v>
      </c>
      <c r="H6" s="51"/>
      <c r="I6" s="51" t="s">
        <v>96</v>
      </c>
      <c r="J6" s="51"/>
      <c r="K6" s="24">
        <f>G6/C6</f>
        <v>1</v>
      </c>
    </row>
    <row r="7" spans="1:11" s="23" customFormat="1" ht="34.5" customHeight="1">
      <c r="A7" s="53" t="s">
        <v>102</v>
      </c>
      <c r="B7" s="51"/>
      <c r="C7" s="51" t="s">
        <v>67</v>
      </c>
      <c r="D7" s="51"/>
      <c r="E7" s="51"/>
      <c r="F7" s="51" t="s">
        <v>68</v>
      </c>
      <c r="G7" s="51"/>
      <c r="H7" s="51"/>
      <c r="I7" s="21" t="s">
        <v>69</v>
      </c>
      <c r="J7" s="21" t="s">
        <v>70</v>
      </c>
      <c r="K7" s="21" t="s">
        <v>71</v>
      </c>
    </row>
    <row r="8" spans="1:11" s="23" customFormat="1" ht="34.5" customHeight="1">
      <c r="A8" s="51"/>
      <c r="B8" s="51"/>
      <c r="C8" s="21" t="s">
        <v>97</v>
      </c>
      <c r="D8" s="21" t="s">
        <v>98</v>
      </c>
      <c r="E8" s="21" t="s">
        <v>99</v>
      </c>
      <c r="F8" s="21" t="s">
        <v>97</v>
      </c>
      <c r="G8" s="21" t="s">
        <v>98</v>
      </c>
      <c r="H8" s="21" t="s">
        <v>99</v>
      </c>
      <c r="I8" s="21" t="s">
        <v>100</v>
      </c>
      <c r="J8" s="21" t="s">
        <v>100</v>
      </c>
      <c r="K8" s="21" t="s">
        <v>100</v>
      </c>
    </row>
    <row r="9" spans="1:11" s="23" customFormat="1" ht="34.5" customHeight="1">
      <c r="A9" s="51" t="s">
        <v>72</v>
      </c>
      <c r="B9" s="21" t="s">
        <v>74</v>
      </c>
      <c r="C9" s="25">
        <v>26</v>
      </c>
      <c r="D9" s="25">
        <v>1008</v>
      </c>
      <c r="E9" s="25">
        <v>4402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s="23" customFormat="1" ht="34.5" customHeight="1">
      <c r="A10" s="51"/>
      <c r="B10" s="21" t="s">
        <v>75</v>
      </c>
      <c r="C10" s="25">
        <v>0</v>
      </c>
      <c r="D10" s="25">
        <v>0</v>
      </c>
      <c r="E10" s="25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s="23" customFormat="1" ht="34.5" customHeight="1">
      <c r="A11" s="51"/>
      <c r="B11" s="28" t="s">
        <v>76</v>
      </c>
      <c r="C11" s="34">
        <f>SUM(C9:C10)</f>
        <v>26</v>
      </c>
      <c r="D11" s="34">
        <f>SUM(D9:D10)</f>
        <v>1008</v>
      </c>
      <c r="E11" s="34">
        <f>E9+E10</f>
        <v>4402</v>
      </c>
      <c r="F11" s="27">
        <v>0</v>
      </c>
      <c r="G11" s="27">
        <v>0</v>
      </c>
      <c r="H11" s="27">
        <f>H9+H10</f>
        <v>0</v>
      </c>
      <c r="I11" s="27">
        <v>0</v>
      </c>
      <c r="J11" s="27">
        <v>0</v>
      </c>
      <c r="K11" s="27">
        <v>0</v>
      </c>
    </row>
    <row r="12" spans="1:12" s="23" customFormat="1" ht="34.5" customHeight="1">
      <c r="A12" s="51" t="s">
        <v>73</v>
      </c>
      <c r="B12" s="21" t="s">
        <v>74</v>
      </c>
      <c r="C12" s="25">
        <v>312</v>
      </c>
      <c r="D12" s="25">
        <v>12095</v>
      </c>
      <c r="E12" s="25">
        <v>52633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0"/>
    </row>
    <row r="13" spans="1:11" s="23" customFormat="1" ht="34.5" customHeight="1">
      <c r="A13" s="51"/>
      <c r="B13" s="21" t="s">
        <v>75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s="23" customFormat="1" ht="34.5" customHeight="1">
      <c r="A14" s="51"/>
      <c r="B14" s="28" t="s">
        <v>76</v>
      </c>
      <c r="C14" s="27">
        <f>C12+C13</f>
        <v>312</v>
      </c>
      <c r="D14" s="27">
        <f>D12+D13</f>
        <v>12095</v>
      </c>
      <c r="E14" s="27">
        <f>E12+E13</f>
        <v>52633</v>
      </c>
      <c r="F14" s="27">
        <v>0</v>
      </c>
      <c r="G14" s="27">
        <v>0</v>
      </c>
      <c r="H14" s="27">
        <f>H12+H13</f>
        <v>0</v>
      </c>
      <c r="I14" s="27">
        <v>0</v>
      </c>
      <c r="J14" s="27">
        <v>0</v>
      </c>
      <c r="K14" s="27">
        <v>0</v>
      </c>
    </row>
    <row r="16" ht="15.75">
      <c r="H16" s="29"/>
    </row>
  </sheetData>
  <sheetProtection/>
  <mergeCells count="18">
    <mergeCell ref="I6:J6"/>
    <mergeCell ref="A7:B8"/>
    <mergeCell ref="C7:E7"/>
    <mergeCell ref="A9:A11"/>
    <mergeCell ref="A12:A14"/>
    <mergeCell ref="A6:B6"/>
    <mergeCell ref="C6:D6"/>
    <mergeCell ref="E6:F6"/>
    <mergeCell ref="G6:H6"/>
    <mergeCell ref="F7:H7"/>
    <mergeCell ref="A1:E1"/>
    <mergeCell ref="A2:K2"/>
    <mergeCell ref="A4:B4"/>
    <mergeCell ref="C4:K4"/>
    <mergeCell ref="A5:B5"/>
    <mergeCell ref="C5:F5"/>
    <mergeCell ref="G5:H5"/>
    <mergeCell ref="I5:K5"/>
  </mergeCells>
  <dataValidations count="1">
    <dataValidation showInputMessage="1" showErrorMessage="1" error="请输入正确的日期格式，如：2015-01-01" sqref="C9:K14"/>
  </dataValidations>
  <printOptions/>
  <pageMargins left="0.6692913385826772" right="0.3937007874015748" top="0.7086614173228347" bottom="0.5118110236220472" header="0.5118110236220472" footer="0.5118110236220472"/>
  <pageSetup firstPageNumber="0" useFirstPageNumber="1" horizontalDpi="600" verticalDpi="600" orientation="landscape" paperSize="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zoomScalePageLayoutView="0" workbookViewId="0" topLeftCell="A1">
      <selection activeCell="M10" sqref="M10"/>
    </sheetView>
  </sheetViews>
  <sheetFormatPr defaultColWidth="11.00390625" defaultRowHeight="14.25"/>
  <cols>
    <col min="1" max="2" width="9.00390625" style="19" customWidth="1"/>
    <col min="3" max="8" width="12.00390625" style="19" customWidth="1"/>
    <col min="9" max="9" width="12.00390625" style="18" customWidth="1"/>
    <col min="10" max="11" width="12.00390625" style="19" customWidth="1"/>
    <col min="12" max="16384" width="11.00390625" style="19" customWidth="1"/>
  </cols>
  <sheetData>
    <row r="1" spans="1:11" ht="15.75">
      <c r="A1" s="47" t="s">
        <v>113</v>
      </c>
      <c r="B1" s="48"/>
      <c r="C1" s="48"/>
      <c r="D1" s="48"/>
      <c r="E1" s="48"/>
      <c r="F1" s="18"/>
      <c r="G1" s="18"/>
      <c r="H1" s="18"/>
      <c r="J1" s="18"/>
      <c r="K1" s="18"/>
    </row>
    <row r="2" spans="1:11" ht="22.5">
      <c r="A2" s="49" t="s">
        <v>107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7.5" customHeight="1">
      <c r="A3" s="18"/>
      <c r="B3" s="18"/>
      <c r="C3" s="18"/>
      <c r="D3" s="18"/>
      <c r="E3" s="18"/>
      <c r="F3" s="20"/>
      <c r="G3" s="18"/>
      <c r="H3" s="18"/>
      <c r="J3" s="18"/>
      <c r="K3" s="18"/>
    </row>
    <row r="4" spans="1:11" s="22" customFormat="1" ht="34.5" customHeight="1">
      <c r="A4" s="51" t="s">
        <v>62</v>
      </c>
      <c r="B4" s="51"/>
      <c r="C4" s="52" t="s">
        <v>77</v>
      </c>
      <c r="D4" s="52"/>
      <c r="E4" s="52"/>
      <c r="F4" s="52"/>
      <c r="G4" s="52"/>
      <c r="H4" s="52"/>
      <c r="I4" s="52"/>
      <c r="J4" s="52"/>
      <c r="K4" s="52"/>
    </row>
    <row r="5" spans="1:11" s="23" customFormat="1" ht="34.5" customHeight="1">
      <c r="A5" s="51" t="s">
        <v>63</v>
      </c>
      <c r="B5" s="51"/>
      <c r="C5" s="52" t="s">
        <v>78</v>
      </c>
      <c r="D5" s="52"/>
      <c r="E5" s="52"/>
      <c r="F5" s="52"/>
      <c r="G5" s="51" t="s">
        <v>65</v>
      </c>
      <c r="H5" s="51"/>
      <c r="I5" s="51"/>
      <c r="J5" s="51"/>
      <c r="K5" s="51"/>
    </row>
    <row r="6" spans="1:11" s="23" customFormat="1" ht="34.5" customHeight="1">
      <c r="A6" s="51" t="s">
        <v>64</v>
      </c>
      <c r="B6" s="51"/>
      <c r="C6" s="54">
        <v>11</v>
      </c>
      <c r="D6" s="51"/>
      <c r="E6" s="51" t="s">
        <v>66</v>
      </c>
      <c r="F6" s="51"/>
      <c r="G6" s="54">
        <v>11</v>
      </c>
      <c r="H6" s="51"/>
      <c r="I6" s="51" t="s">
        <v>96</v>
      </c>
      <c r="J6" s="51"/>
      <c r="K6" s="24">
        <f>G6/C6</f>
        <v>1</v>
      </c>
    </row>
    <row r="7" spans="1:11" s="23" customFormat="1" ht="34.5" customHeight="1">
      <c r="A7" s="53" t="s">
        <v>102</v>
      </c>
      <c r="B7" s="51"/>
      <c r="C7" s="51" t="s">
        <v>67</v>
      </c>
      <c r="D7" s="51"/>
      <c r="E7" s="51"/>
      <c r="F7" s="51" t="s">
        <v>68</v>
      </c>
      <c r="G7" s="51"/>
      <c r="H7" s="51"/>
      <c r="I7" s="21" t="s">
        <v>69</v>
      </c>
      <c r="J7" s="21" t="s">
        <v>70</v>
      </c>
      <c r="K7" s="21" t="s">
        <v>71</v>
      </c>
    </row>
    <row r="8" spans="1:11" s="23" customFormat="1" ht="34.5" customHeight="1">
      <c r="A8" s="51"/>
      <c r="B8" s="51"/>
      <c r="C8" s="21" t="s">
        <v>97</v>
      </c>
      <c r="D8" s="21" t="s">
        <v>98</v>
      </c>
      <c r="E8" s="21" t="s">
        <v>99</v>
      </c>
      <c r="F8" s="21" t="s">
        <v>97</v>
      </c>
      <c r="G8" s="21" t="s">
        <v>98</v>
      </c>
      <c r="H8" s="21" t="s">
        <v>99</v>
      </c>
      <c r="I8" s="21" t="s">
        <v>100</v>
      </c>
      <c r="J8" s="21" t="s">
        <v>100</v>
      </c>
      <c r="K8" s="21" t="s">
        <v>100</v>
      </c>
    </row>
    <row r="9" spans="1:11" s="23" customFormat="1" ht="34.5" customHeight="1">
      <c r="A9" s="51" t="s">
        <v>72</v>
      </c>
      <c r="B9" s="21" t="s">
        <v>74</v>
      </c>
      <c r="C9" s="25">
        <v>470</v>
      </c>
      <c r="D9" s="25">
        <v>600</v>
      </c>
      <c r="E9" s="25">
        <v>3932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2" s="23" customFormat="1" ht="34.5" customHeight="1">
      <c r="A10" s="51"/>
      <c r="B10" s="21" t="s">
        <v>75</v>
      </c>
      <c r="C10" s="25">
        <v>0</v>
      </c>
      <c r="D10" s="25">
        <v>0</v>
      </c>
      <c r="E10" s="25">
        <v>11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"/>
    </row>
    <row r="11" spans="1:11" s="23" customFormat="1" ht="34.5" customHeight="1">
      <c r="A11" s="51"/>
      <c r="B11" s="28" t="s">
        <v>76</v>
      </c>
      <c r="C11" s="34">
        <f>SUM(C9:C10)</f>
        <v>470</v>
      </c>
      <c r="D11" s="34">
        <f>SUM(D9:D10)</f>
        <v>600</v>
      </c>
      <c r="E11" s="34">
        <f>E9+E10</f>
        <v>3943</v>
      </c>
      <c r="F11" s="27">
        <v>0</v>
      </c>
      <c r="G11" s="27">
        <f>G9+G10</f>
        <v>0</v>
      </c>
      <c r="H11" s="27">
        <f>H9+H10</f>
        <v>0</v>
      </c>
      <c r="I11" s="27">
        <v>0</v>
      </c>
      <c r="J11" s="27">
        <v>0</v>
      </c>
      <c r="K11" s="27">
        <v>0</v>
      </c>
    </row>
    <row r="12" spans="1:12" s="23" customFormat="1" ht="34.5" customHeight="1">
      <c r="A12" s="51" t="s">
        <v>73</v>
      </c>
      <c r="B12" s="21" t="s">
        <v>74</v>
      </c>
      <c r="C12" s="25">
        <v>5639</v>
      </c>
      <c r="D12" s="25">
        <v>7197</v>
      </c>
      <c r="E12" s="25">
        <v>46867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30"/>
    </row>
    <row r="13" spans="1:11" s="23" customFormat="1" ht="34.5" customHeight="1">
      <c r="A13" s="51"/>
      <c r="B13" s="21" t="s">
        <v>75</v>
      </c>
      <c r="C13" s="25">
        <v>0</v>
      </c>
      <c r="D13" s="25">
        <v>0</v>
      </c>
      <c r="E13" s="25">
        <v>55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s="23" customFormat="1" ht="34.5" customHeight="1">
      <c r="A14" s="51"/>
      <c r="B14" s="28" t="s">
        <v>76</v>
      </c>
      <c r="C14" s="34">
        <f>SUM(C12:C13)</f>
        <v>5639</v>
      </c>
      <c r="D14" s="34">
        <f>SUM(D12:D13)</f>
        <v>7197</v>
      </c>
      <c r="E14" s="34">
        <f>SUM(E12:E13)</f>
        <v>46922</v>
      </c>
      <c r="F14" s="27">
        <f>F12+F13</f>
        <v>0</v>
      </c>
      <c r="G14" s="27">
        <f>G12+G13</f>
        <v>0</v>
      </c>
      <c r="H14" s="27">
        <f>H12+H13</f>
        <v>0</v>
      </c>
      <c r="I14" s="27">
        <v>0</v>
      </c>
      <c r="J14" s="27">
        <v>0</v>
      </c>
      <c r="K14" s="27">
        <v>0</v>
      </c>
    </row>
    <row r="16" ht="15.75">
      <c r="H16" s="29"/>
    </row>
  </sheetData>
  <sheetProtection/>
  <mergeCells count="18">
    <mergeCell ref="I6:J6"/>
    <mergeCell ref="A7:B8"/>
    <mergeCell ref="C7:E7"/>
    <mergeCell ref="A9:A11"/>
    <mergeCell ref="A12:A14"/>
    <mergeCell ref="A6:B6"/>
    <mergeCell ref="C6:D6"/>
    <mergeCell ref="E6:F6"/>
    <mergeCell ref="G6:H6"/>
    <mergeCell ref="F7:H7"/>
    <mergeCell ref="A1:E1"/>
    <mergeCell ref="A2:K2"/>
    <mergeCell ref="A4:B4"/>
    <mergeCell ref="C4:K4"/>
    <mergeCell ref="A5:B5"/>
    <mergeCell ref="C5:F5"/>
    <mergeCell ref="G5:H5"/>
    <mergeCell ref="I5:K5"/>
  </mergeCells>
  <dataValidations count="1">
    <dataValidation showInputMessage="1" showErrorMessage="1" error="请输入正确的日期格式，如：2015-01-01" sqref="C9:K14"/>
  </dataValidations>
  <printOptions/>
  <pageMargins left="0.6692913385826772" right="0.3937007874015748" top="0.7086614173228347" bottom="0.5118110236220472" header="0.5118110236220472" footer="0.5118110236220472"/>
  <pageSetup firstPageNumber="0" useFirstPageNumber="1" horizontalDpi="600" verticalDpi="600" orientation="landscape" paperSize="9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zoomScalePageLayoutView="0" workbookViewId="0" topLeftCell="A1">
      <selection activeCell="M10" sqref="M10"/>
    </sheetView>
  </sheetViews>
  <sheetFormatPr defaultColWidth="11.00390625" defaultRowHeight="14.25"/>
  <cols>
    <col min="1" max="2" width="9.00390625" style="19" customWidth="1"/>
    <col min="3" max="8" width="12.00390625" style="19" customWidth="1"/>
    <col min="9" max="9" width="12.00390625" style="18" customWidth="1"/>
    <col min="10" max="11" width="12.00390625" style="19" customWidth="1"/>
    <col min="12" max="16384" width="11.00390625" style="19" customWidth="1"/>
  </cols>
  <sheetData>
    <row r="1" spans="1:11" ht="15.75">
      <c r="A1" s="47" t="s">
        <v>114</v>
      </c>
      <c r="B1" s="48"/>
      <c r="C1" s="48"/>
      <c r="D1" s="48"/>
      <c r="E1" s="48"/>
      <c r="F1" s="18"/>
      <c r="G1" s="18"/>
      <c r="H1" s="18"/>
      <c r="J1" s="18"/>
      <c r="K1" s="18"/>
    </row>
    <row r="2" spans="1:11" ht="22.5">
      <c r="A2" s="49" t="s">
        <v>108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4.25" customHeight="1">
      <c r="A3" s="18"/>
      <c r="B3" s="18"/>
      <c r="C3" s="18"/>
      <c r="D3" s="18"/>
      <c r="E3" s="18"/>
      <c r="F3" s="18"/>
      <c r="G3" s="18"/>
      <c r="H3" s="18"/>
      <c r="J3" s="18"/>
      <c r="K3" s="18"/>
    </row>
    <row r="4" spans="1:11" s="22" customFormat="1" ht="34.5" customHeight="1">
      <c r="A4" s="55" t="s">
        <v>80</v>
      </c>
      <c r="B4" s="56"/>
      <c r="C4" s="62" t="s">
        <v>81</v>
      </c>
      <c r="D4" s="63"/>
      <c r="E4" s="63"/>
      <c r="F4" s="63"/>
      <c r="G4" s="63"/>
      <c r="H4" s="63"/>
      <c r="I4" s="63"/>
      <c r="J4" s="63"/>
      <c r="K4" s="64"/>
    </row>
    <row r="5" spans="1:11" s="23" customFormat="1" ht="34.5" customHeight="1">
      <c r="A5" s="55" t="s">
        <v>82</v>
      </c>
      <c r="B5" s="56"/>
      <c r="C5" s="62" t="s">
        <v>83</v>
      </c>
      <c r="D5" s="63"/>
      <c r="E5" s="63"/>
      <c r="F5" s="64"/>
      <c r="G5" s="55" t="s">
        <v>84</v>
      </c>
      <c r="H5" s="56"/>
      <c r="I5" s="55"/>
      <c r="J5" s="57"/>
      <c r="K5" s="56"/>
    </row>
    <row r="6" spans="1:11" s="23" customFormat="1" ht="34.5" customHeight="1">
      <c r="A6" s="55" t="s">
        <v>85</v>
      </c>
      <c r="B6" s="56"/>
      <c r="C6" s="61">
        <v>6</v>
      </c>
      <c r="D6" s="56"/>
      <c r="E6" s="55" t="s">
        <v>86</v>
      </c>
      <c r="F6" s="56"/>
      <c r="G6" s="61">
        <v>6</v>
      </c>
      <c r="H6" s="56"/>
      <c r="I6" s="55" t="s">
        <v>96</v>
      </c>
      <c r="J6" s="56"/>
      <c r="K6" s="24">
        <f>G6/C6</f>
        <v>1</v>
      </c>
    </row>
    <row r="7" spans="1:11" s="23" customFormat="1" ht="34.5" customHeight="1">
      <c r="A7" s="53" t="s">
        <v>102</v>
      </c>
      <c r="B7" s="51"/>
      <c r="C7" s="55" t="s">
        <v>87</v>
      </c>
      <c r="D7" s="57"/>
      <c r="E7" s="56"/>
      <c r="F7" s="55" t="s">
        <v>88</v>
      </c>
      <c r="G7" s="57"/>
      <c r="H7" s="56"/>
      <c r="I7" s="21" t="s">
        <v>89</v>
      </c>
      <c r="J7" s="21" t="s">
        <v>90</v>
      </c>
      <c r="K7" s="21" t="s">
        <v>91</v>
      </c>
    </row>
    <row r="8" spans="1:11" s="23" customFormat="1" ht="34.5" customHeight="1">
      <c r="A8" s="51"/>
      <c r="B8" s="51"/>
      <c r="C8" s="21" t="s">
        <v>97</v>
      </c>
      <c r="D8" s="21" t="s">
        <v>98</v>
      </c>
      <c r="E8" s="21" t="s">
        <v>99</v>
      </c>
      <c r="F8" s="21" t="s">
        <v>97</v>
      </c>
      <c r="G8" s="21" t="s">
        <v>98</v>
      </c>
      <c r="H8" s="21" t="s">
        <v>99</v>
      </c>
      <c r="I8" s="21" t="s">
        <v>100</v>
      </c>
      <c r="J8" s="21" t="s">
        <v>100</v>
      </c>
      <c r="K8" s="21" t="s">
        <v>100</v>
      </c>
    </row>
    <row r="9" spans="1:11" s="23" customFormat="1" ht="34.5" customHeight="1">
      <c r="A9" s="58" t="s">
        <v>92</v>
      </c>
      <c r="B9" s="21" t="s">
        <v>93</v>
      </c>
      <c r="C9" s="65">
        <v>365</v>
      </c>
      <c r="D9" s="65">
        <v>487</v>
      </c>
      <c r="E9" s="65">
        <v>3179</v>
      </c>
      <c r="F9" s="25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s="23" customFormat="1" ht="34.5" customHeight="1">
      <c r="A10" s="59"/>
      <c r="B10" s="21" t="s">
        <v>94</v>
      </c>
      <c r="C10" s="65">
        <v>0</v>
      </c>
      <c r="D10" s="65">
        <v>0</v>
      </c>
      <c r="E10" s="65">
        <v>6</v>
      </c>
      <c r="F10" s="25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s="23" customFormat="1" ht="34.5" customHeight="1">
      <c r="A11" s="60"/>
      <c r="B11" s="28" t="s">
        <v>101</v>
      </c>
      <c r="C11" s="34">
        <f>SUM(C9:C10)</f>
        <v>365</v>
      </c>
      <c r="D11" s="34">
        <f>SUM(D9:D10)</f>
        <v>487</v>
      </c>
      <c r="E11" s="34">
        <f>E9+E10</f>
        <v>3185</v>
      </c>
      <c r="F11" s="34">
        <f>F9+F10</f>
        <v>0</v>
      </c>
      <c r="G11" s="27">
        <f>G9+G10</f>
        <v>0</v>
      </c>
      <c r="H11" s="27">
        <f>H9+H10</f>
        <v>0</v>
      </c>
      <c r="I11" s="27">
        <v>0</v>
      </c>
      <c r="J11" s="27">
        <v>0</v>
      </c>
      <c r="K11" s="27">
        <v>0</v>
      </c>
    </row>
    <row r="12" spans="1:11" s="23" customFormat="1" ht="34.5" customHeight="1">
      <c r="A12" s="58" t="s">
        <v>95</v>
      </c>
      <c r="B12" s="21" t="s">
        <v>93</v>
      </c>
      <c r="C12" s="65">
        <v>4359</v>
      </c>
      <c r="D12" s="65">
        <v>5841</v>
      </c>
      <c r="E12" s="65">
        <v>38137</v>
      </c>
      <c r="F12" s="25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s="23" customFormat="1" ht="34.5" customHeight="1">
      <c r="A13" s="59"/>
      <c r="B13" s="21" t="s">
        <v>94</v>
      </c>
      <c r="C13" s="65">
        <v>0</v>
      </c>
      <c r="D13" s="65">
        <v>0</v>
      </c>
      <c r="E13" s="65">
        <v>18</v>
      </c>
      <c r="F13" s="25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s="23" customFormat="1" ht="34.5" customHeight="1">
      <c r="A14" s="60"/>
      <c r="B14" s="28" t="s">
        <v>101</v>
      </c>
      <c r="C14" s="27">
        <f>SUM(C12:C13)</f>
        <v>4359</v>
      </c>
      <c r="D14" s="27">
        <f>SUM(D12:D13)</f>
        <v>5841</v>
      </c>
      <c r="E14" s="27">
        <f>E12+E13</f>
        <v>38155</v>
      </c>
      <c r="F14" s="27">
        <f>F12+F13</f>
        <v>0</v>
      </c>
      <c r="G14" s="27">
        <f>G12+G13</f>
        <v>0</v>
      </c>
      <c r="H14" s="27">
        <f>H12+H13</f>
        <v>0</v>
      </c>
      <c r="I14" s="27">
        <v>0</v>
      </c>
      <c r="J14" s="27">
        <v>0</v>
      </c>
      <c r="K14" s="27">
        <v>0</v>
      </c>
    </row>
    <row r="16" ht="15.75">
      <c r="H16" s="29"/>
    </row>
  </sheetData>
  <sheetProtection/>
  <mergeCells count="18">
    <mergeCell ref="A1:E1"/>
    <mergeCell ref="A2:K2"/>
    <mergeCell ref="A4:B4"/>
    <mergeCell ref="C4:K4"/>
    <mergeCell ref="A5:B5"/>
    <mergeCell ref="C5:F5"/>
    <mergeCell ref="G5:H5"/>
    <mergeCell ref="I5:K5"/>
    <mergeCell ref="I6:J6"/>
    <mergeCell ref="A7:B8"/>
    <mergeCell ref="C7:E7"/>
    <mergeCell ref="A9:A11"/>
    <mergeCell ref="A12:A14"/>
    <mergeCell ref="A6:B6"/>
    <mergeCell ref="C6:D6"/>
    <mergeCell ref="E6:F6"/>
    <mergeCell ref="G6:H6"/>
    <mergeCell ref="F7:H7"/>
  </mergeCells>
  <dataValidations count="1">
    <dataValidation showInputMessage="1" showErrorMessage="1" error="请输入正确的日期格式，如：2015-01-01" sqref="C9:K14"/>
  </dataValidations>
  <printOptions/>
  <pageMargins left="0.6692913385826772" right="0.3937007874015748" top="0.7086614173228347" bottom="0.5118110236220472" header="0.5118110236220472" footer="0.5118110236220472"/>
  <pageSetup firstPageNumber="0" useFirstPageNumber="1" horizontalDpi="600" verticalDpi="600" orientation="landscape" paperSize="9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zoomScalePageLayoutView="0" workbookViewId="0" topLeftCell="A1">
      <selection activeCell="A7" sqref="A7:B8"/>
    </sheetView>
  </sheetViews>
  <sheetFormatPr defaultColWidth="11.00390625" defaultRowHeight="14.25"/>
  <cols>
    <col min="1" max="2" width="9.00390625" style="19" customWidth="1"/>
    <col min="3" max="8" width="11.50390625" style="19" customWidth="1"/>
    <col min="9" max="9" width="11.50390625" style="18" customWidth="1"/>
    <col min="10" max="11" width="11.50390625" style="19" customWidth="1"/>
    <col min="12" max="16384" width="11.00390625" style="19" customWidth="1"/>
  </cols>
  <sheetData>
    <row r="1" spans="1:11" ht="24" customHeight="1">
      <c r="A1" s="47" t="s">
        <v>115</v>
      </c>
      <c r="B1" s="48"/>
      <c r="C1" s="48"/>
      <c r="D1" s="48"/>
      <c r="E1" s="48"/>
      <c r="F1" s="18"/>
      <c r="G1" s="18"/>
      <c r="H1" s="18"/>
      <c r="J1" s="18"/>
      <c r="K1" s="18"/>
    </row>
    <row r="2" spans="1:11" ht="22.5">
      <c r="A2" s="49" t="s">
        <v>109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.75" customHeight="1">
      <c r="A3" s="18"/>
      <c r="B3" s="18"/>
      <c r="C3" s="18"/>
      <c r="D3" s="18"/>
      <c r="E3" s="18"/>
      <c r="F3" s="18"/>
      <c r="G3" s="18"/>
      <c r="H3" s="18"/>
      <c r="J3" s="18"/>
      <c r="K3" s="18"/>
    </row>
    <row r="4" spans="1:11" s="22" customFormat="1" ht="34.5" customHeight="1">
      <c r="A4" s="51" t="s">
        <v>62</v>
      </c>
      <c r="B4" s="51"/>
      <c r="C4" s="52" t="s">
        <v>77</v>
      </c>
      <c r="D4" s="52"/>
      <c r="E4" s="52"/>
      <c r="F4" s="52"/>
      <c r="G4" s="52"/>
      <c r="H4" s="52"/>
      <c r="I4" s="52"/>
      <c r="J4" s="52"/>
      <c r="K4" s="52"/>
    </row>
    <row r="5" spans="1:11" s="23" customFormat="1" ht="34.5" customHeight="1">
      <c r="A5" s="51" t="s">
        <v>63</v>
      </c>
      <c r="B5" s="51"/>
      <c r="C5" s="52" t="s">
        <v>78</v>
      </c>
      <c r="D5" s="52"/>
      <c r="E5" s="52"/>
      <c r="F5" s="52"/>
      <c r="G5" s="51" t="s">
        <v>65</v>
      </c>
      <c r="H5" s="51"/>
      <c r="I5" s="51"/>
      <c r="J5" s="51"/>
      <c r="K5" s="51"/>
    </row>
    <row r="6" spans="1:11" s="23" customFormat="1" ht="34.5" customHeight="1">
      <c r="A6" s="51" t="s">
        <v>64</v>
      </c>
      <c r="B6" s="51"/>
      <c r="C6" s="51">
        <v>48</v>
      </c>
      <c r="D6" s="51"/>
      <c r="E6" s="51" t="s">
        <v>66</v>
      </c>
      <c r="F6" s="51"/>
      <c r="G6" s="51">
        <v>48</v>
      </c>
      <c r="H6" s="51"/>
      <c r="I6" s="51" t="s">
        <v>96</v>
      </c>
      <c r="J6" s="51"/>
      <c r="K6" s="38">
        <v>1</v>
      </c>
    </row>
    <row r="7" spans="1:11" s="23" customFormat="1" ht="34.5" customHeight="1">
      <c r="A7" s="53" t="s">
        <v>102</v>
      </c>
      <c r="B7" s="51"/>
      <c r="C7" s="51" t="s">
        <v>67</v>
      </c>
      <c r="D7" s="51"/>
      <c r="E7" s="51"/>
      <c r="F7" s="51" t="s">
        <v>68</v>
      </c>
      <c r="G7" s="51"/>
      <c r="H7" s="51"/>
      <c r="I7" s="21" t="s">
        <v>69</v>
      </c>
      <c r="J7" s="21" t="s">
        <v>70</v>
      </c>
      <c r="K7" s="21" t="s">
        <v>71</v>
      </c>
    </row>
    <row r="8" spans="1:11" s="23" customFormat="1" ht="34.5" customHeight="1">
      <c r="A8" s="51"/>
      <c r="B8" s="51"/>
      <c r="C8" s="21" t="s">
        <v>97</v>
      </c>
      <c r="D8" s="21" t="s">
        <v>98</v>
      </c>
      <c r="E8" s="21" t="s">
        <v>99</v>
      </c>
      <c r="F8" s="21" t="s">
        <v>97</v>
      </c>
      <c r="G8" s="21" t="s">
        <v>98</v>
      </c>
      <c r="H8" s="21" t="s">
        <v>99</v>
      </c>
      <c r="I8" s="21" t="s">
        <v>100</v>
      </c>
      <c r="J8" s="21" t="s">
        <v>100</v>
      </c>
      <c r="K8" s="21" t="s">
        <v>100</v>
      </c>
    </row>
    <row r="9" spans="1:11" s="23" customFormat="1" ht="34.5" customHeight="1">
      <c r="A9" s="51" t="s">
        <v>72</v>
      </c>
      <c r="B9" s="21" t="s">
        <v>74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5">
        <v>30</v>
      </c>
      <c r="I9" s="26">
        <v>0</v>
      </c>
      <c r="J9" s="26">
        <v>0</v>
      </c>
      <c r="K9" s="26">
        <v>0</v>
      </c>
    </row>
    <row r="10" spans="1:11" s="23" customFormat="1" ht="34.5" customHeight="1">
      <c r="A10" s="51"/>
      <c r="B10" s="21" t="s">
        <v>75</v>
      </c>
      <c r="C10" s="26">
        <v>0</v>
      </c>
      <c r="D10" s="26">
        <v>7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s="23" customFormat="1" ht="34.5" customHeight="1">
      <c r="A11" s="51"/>
      <c r="B11" s="28" t="s">
        <v>76</v>
      </c>
      <c r="C11" s="27">
        <v>0</v>
      </c>
      <c r="D11" s="27">
        <f>SUM(D9:D10)</f>
        <v>7</v>
      </c>
      <c r="E11" s="27">
        <v>0</v>
      </c>
      <c r="F11" s="27">
        <v>0</v>
      </c>
      <c r="G11" s="27">
        <v>0</v>
      </c>
      <c r="H11" s="27">
        <f>SUM(H9:H10)</f>
        <v>30</v>
      </c>
      <c r="I11" s="27">
        <v>0</v>
      </c>
      <c r="J11" s="27">
        <v>0</v>
      </c>
      <c r="K11" s="27">
        <v>0</v>
      </c>
    </row>
    <row r="12" spans="1:11" s="23" customFormat="1" ht="34.5" customHeight="1">
      <c r="A12" s="51" t="s">
        <v>73</v>
      </c>
      <c r="B12" s="21" t="s">
        <v>74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356</v>
      </c>
      <c r="I12" s="26">
        <v>0</v>
      </c>
      <c r="J12" s="26">
        <v>0</v>
      </c>
      <c r="K12" s="26">
        <v>0</v>
      </c>
    </row>
    <row r="13" spans="1:11" s="23" customFormat="1" ht="34.5" customHeight="1">
      <c r="A13" s="51"/>
      <c r="B13" s="21" t="s">
        <v>75</v>
      </c>
      <c r="C13" s="26">
        <v>0</v>
      </c>
      <c r="D13" s="26">
        <v>7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s="23" customFormat="1" ht="34.5" customHeight="1">
      <c r="A14" s="51"/>
      <c r="B14" s="28" t="s">
        <v>76</v>
      </c>
      <c r="C14" s="27">
        <v>0</v>
      </c>
      <c r="D14" s="27">
        <f>SUM(D12:D13)</f>
        <v>7</v>
      </c>
      <c r="E14" s="27">
        <v>0</v>
      </c>
      <c r="F14" s="27">
        <v>0</v>
      </c>
      <c r="G14" s="27">
        <v>0</v>
      </c>
      <c r="H14" s="27">
        <f>SUM(H12:H13)</f>
        <v>356</v>
      </c>
      <c r="I14" s="27">
        <v>0</v>
      </c>
      <c r="J14" s="27">
        <v>0</v>
      </c>
      <c r="K14" s="27">
        <v>0</v>
      </c>
    </row>
  </sheetData>
  <sheetProtection/>
  <mergeCells count="18">
    <mergeCell ref="A1:E1"/>
    <mergeCell ref="A2:K2"/>
    <mergeCell ref="A4:B4"/>
    <mergeCell ref="C4:K4"/>
    <mergeCell ref="A5:B5"/>
    <mergeCell ref="C5:F5"/>
    <mergeCell ref="G5:H5"/>
    <mergeCell ref="I5:K5"/>
    <mergeCell ref="I6:J6"/>
    <mergeCell ref="A7:B8"/>
    <mergeCell ref="C7:E7"/>
    <mergeCell ref="A9:A11"/>
    <mergeCell ref="A12:A14"/>
    <mergeCell ref="A6:B6"/>
    <mergeCell ref="C6:D6"/>
    <mergeCell ref="E6:F6"/>
    <mergeCell ref="G6:H6"/>
    <mergeCell ref="F7:H7"/>
  </mergeCells>
  <dataValidations count="1">
    <dataValidation showInputMessage="1" showErrorMessage="1" error="请输入正确的日期格式，如：2015-01-01" sqref="C9:K14"/>
  </dataValidations>
  <printOptions/>
  <pageMargins left="0.6692913385826772" right="0.3937007874015748" top="0.7086614173228347" bottom="0.5118110236220472" header="0.5118110236220472" footer="0.5118110236220472"/>
  <pageSetup firstPageNumber="0" useFirstPageNumber="1" horizontalDpi="600" verticalDpi="600" orientation="landscape" paperSize="9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zoomScalePageLayoutView="0" workbookViewId="0" topLeftCell="A1">
      <selection activeCell="C7" sqref="C7:E7"/>
    </sheetView>
  </sheetViews>
  <sheetFormatPr defaultColWidth="11.00390625" defaultRowHeight="14.25"/>
  <cols>
    <col min="1" max="2" width="9.00390625" style="19" customWidth="1"/>
    <col min="3" max="8" width="12.00390625" style="19" customWidth="1"/>
    <col min="9" max="9" width="12.00390625" style="18" customWidth="1"/>
    <col min="10" max="11" width="12.00390625" style="19" customWidth="1"/>
    <col min="12" max="16384" width="11.00390625" style="19" customWidth="1"/>
  </cols>
  <sheetData>
    <row r="1" spans="1:11" ht="25.5" customHeight="1">
      <c r="A1" s="47" t="s">
        <v>116</v>
      </c>
      <c r="B1" s="48"/>
      <c r="C1" s="48"/>
      <c r="D1" s="48"/>
      <c r="E1" s="48"/>
      <c r="F1" s="18"/>
      <c r="G1" s="18"/>
      <c r="H1" s="18"/>
      <c r="J1" s="18"/>
      <c r="K1" s="18"/>
    </row>
    <row r="2" spans="1:11" ht="22.5">
      <c r="A2" s="49" t="s">
        <v>110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7.5" customHeight="1">
      <c r="A3" s="18"/>
      <c r="B3" s="18"/>
      <c r="C3" s="18"/>
      <c r="D3" s="18"/>
      <c r="E3" s="18"/>
      <c r="F3" s="20"/>
      <c r="G3" s="18"/>
      <c r="H3" s="18"/>
      <c r="J3" s="18"/>
      <c r="K3" s="18"/>
    </row>
    <row r="4" spans="1:11" s="22" customFormat="1" ht="34.5" customHeight="1">
      <c r="A4" s="51" t="s">
        <v>80</v>
      </c>
      <c r="B4" s="51"/>
      <c r="C4" s="52" t="s">
        <v>81</v>
      </c>
      <c r="D4" s="52"/>
      <c r="E4" s="52"/>
      <c r="F4" s="52"/>
      <c r="G4" s="52"/>
      <c r="H4" s="52"/>
      <c r="I4" s="52"/>
      <c r="J4" s="52"/>
      <c r="K4" s="52"/>
    </row>
    <row r="5" spans="1:11" s="23" customFormat="1" ht="34.5" customHeight="1">
      <c r="A5" s="51" t="s">
        <v>82</v>
      </c>
      <c r="B5" s="51"/>
      <c r="C5" s="52" t="s">
        <v>83</v>
      </c>
      <c r="D5" s="52"/>
      <c r="E5" s="52"/>
      <c r="F5" s="52"/>
      <c r="G5" s="51" t="s">
        <v>84</v>
      </c>
      <c r="H5" s="51"/>
      <c r="I5" s="51"/>
      <c r="J5" s="51"/>
      <c r="K5" s="51"/>
    </row>
    <row r="6" spans="1:11" s="23" customFormat="1" ht="34.5" customHeight="1">
      <c r="A6" s="51" t="s">
        <v>85</v>
      </c>
      <c r="B6" s="51"/>
      <c r="C6" s="51" t="s">
        <v>124</v>
      </c>
      <c r="D6" s="51"/>
      <c r="E6" s="51" t="s">
        <v>86</v>
      </c>
      <c r="F6" s="51"/>
      <c r="G6" s="51" t="s">
        <v>124</v>
      </c>
      <c r="H6" s="51"/>
      <c r="I6" s="51" t="s">
        <v>96</v>
      </c>
      <c r="J6" s="51"/>
      <c r="K6" s="24" t="s">
        <v>124</v>
      </c>
    </row>
    <row r="7" spans="1:11" s="23" customFormat="1" ht="34.5" customHeight="1">
      <c r="A7" s="53" t="s">
        <v>102</v>
      </c>
      <c r="B7" s="51"/>
      <c r="C7" s="51" t="s">
        <v>87</v>
      </c>
      <c r="D7" s="51"/>
      <c r="E7" s="51"/>
      <c r="F7" s="51" t="s">
        <v>88</v>
      </c>
      <c r="G7" s="51"/>
      <c r="H7" s="51"/>
      <c r="I7" s="21" t="s">
        <v>89</v>
      </c>
      <c r="J7" s="21" t="s">
        <v>90</v>
      </c>
      <c r="K7" s="21" t="s">
        <v>91</v>
      </c>
    </row>
    <row r="8" spans="1:11" s="23" customFormat="1" ht="34.5" customHeight="1">
      <c r="A8" s="51"/>
      <c r="B8" s="51"/>
      <c r="C8" s="21" t="s">
        <v>97</v>
      </c>
      <c r="D8" s="21" t="s">
        <v>98</v>
      </c>
      <c r="E8" s="21" t="s">
        <v>99</v>
      </c>
      <c r="F8" s="21" t="s">
        <v>97</v>
      </c>
      <c r="G8" s="21" t="s">
        <v>98</v>
      </c>
      <c r="H8" s="21" t="s">
        <v>99</v>
      </c>
      <c r="I8" s="21" t="s">
        <v>100</v>
      </c>
      <c r="J8" s="21" t="s">
        <v>100</v>
      </c>
      <c r="K8" s="21" t="s">
        <v>100</v>
      </c>
    </row>
    <row r="9" spans="1:11" s="23" customFormat="1" ht="34.5" customHeight="1">
      <c r="A9" s="51" t="s">
        <v>92</v>
      </c>
      <c r="B9" s="21" t="s">
        <v>93</v>
      </c>
      <c r="C9" s="26">
        <v>0</v>
      </c>
      <c r="D9" s="26">
        <v>20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s="23" customFormat="1" ht="34.5" customHeight="1">
      <c r="A10" s="51"/>
      <c r="B10" s="21" t="s">
        <v>94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s="23" customFormat="1" ht="34.5" customHeight="1">
      <c r="A11" s="51"/>
      <c r="B11" s="28" t="s">
        <v>101</v>
      </c>
      <c r="C11" s="27">
        <v>0</v>
      </c>
      <c r="D11" s="27">
        <f>SUM(D9:D10)</f>
        <v>20</v>
      </c>
      <c r="E11" s="27">
        <v>0</v>
      </c>
      <c r="F11" s="27">
        <v>0</v>
      </c>
      <c r="G11" s="27">
        <v>0</v>
      </c>
      <c r="H11" s="27" t="s">
        <v>79</v>
      </c>
      <c r="I11" s="27">
        <v>0</v>
      </c>
      <c r="J11" s="27">
        <v>0</v>
      </c>
      <c r="K11" s="27">
        <v>0</v>
      </c>
    </row>
    <row r="12" spans="1:11" s="23" customFormat="1" ht="34.5" customHeight="1">
      <c r="A12" s="51" t="s">
        <v>95</v>
      </c>
      <c r="B12" s="21" t="s">
        <v>93</v>
      </c>
      <c r="C12" s="26">
        <v>0</v>
      </c>
      <c r="D12" s="26">
        <v>240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s="23" customFormat="1" ht="34.5" customHeight="1">
      <c r="A13" s="51"/>
      <c r="B13" s="21" t="s">
        <v>94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s="23" customFormat="1" ht="34.5" customHeight="1">
      <c r="A14" s="51"/>
      <c r="B14" s="28" t="s">
        <v>101</v>
      </c>
      <c r="C14" s="27">
        <v>0</v>
      </c>
      <c r="D14" s="27">
        <f>SUM(D12:D13)</f>
        <v>240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</sheetData>
  <sheetProtection/>
  <mergeCells count="18">
    <mergeCell ref="I6:J6"/>
    <mergeCell ref="A7:B8"/>
    <mergeCell ref="C7:E7"/>
    <mergeCell ref="A9:A11"/>
    <mergeCell ref="A12:A14"/>
    <mergeCell ref="A6:B6"/>
    <mergeCell ref="C6:D6"/>
    <mergeCell ref="E6:F6"/>
    <mergeCell ref="G6:H6"/>
    <mergeCell ref="F7:H7"/>
    <mergeCell ref="A1:E1"/>
    <mergeCell ref="A2:K2"/>
    <mergeCell ref="A4:B4"/>
    <mergeCell ref="C4:K4"/>
    <mergeCell ref="A5:B5"/>
    <mergeCell ref="C5:F5"/>
    <mergeCell ref="G5:H5"/>
    <mergeCell ref="I5:K5"/>
  </mergeCells>
  <dataValidations count="1">
    <dataValidation showInputMessage="1" showErrorMessage="1" error="请输入正确的日期格式，如：2015-01-01" sqref="C9:K14"/>
  </dataValidations>
  <printOptions/>
  <pageMargins left="0.6692913385826772" right="0.3937007874015748" top="0.7086614173228347" bottom="0.5118110236220472" header="0.5118110236220472" footer="0.5118110236220472"/>
  <pageSetup firstPageNumber="0" useFirstPageNumber="1" horizontalDpi="600" verticalDpi="600" orientation="landscape" paperSize="9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zoomScalePageLayoutView="0" workbookViewId="0" topLeftCell="A7">
      <selection activeCell="H15" sqref="H15"/>
    </sheetView>
  </sheetViews>
  <sheetFormatPr defaultColWidth="8.875" defaultRowHeight="14.25"/>
  <cols>
    <col min="1" max="3" width="8.875" style="0" customWidth="1"/>
    <col min="4" max="4" width="9.125" style="0" bestFit="1" customWidth="1"/>
    <col min="5" max="7" width="8.875" style="0" customWidth="1"/>
    <col min="8" max="8" width="11.00390625" style="0" customWidth="1"/>
  </cols>
  <sheetData>
    <row r="1" spans="1:10" ht="14.25">
      <c r="A1" s="41"/>
      <c r="B1" s="41"/>
      <c r="C1" s="41"/>
      <c r="D1" s="41"/>
      <c r="E1" s="41"/>
      <c r="F1" s="5"/>
      <c r="G1" s="5"/>
      <c r="H1" s="5"/>
      <c r="I1" s="5"/>
      <c r="J1" s="5"/>
    </row>
    <row r="2" spans="1:10" ht="22.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4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4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4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0" ht="14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256" s="1" customFormat="1" ht="14.25">
      <c r="A7" s="7"/>
      <c r="B7" s="7"/>
      <c r="C7" s="7"/>
      <c r="D7" s="8"/>
      <c r="E7" s="7"/>
      <c r="F7" s="7"/>
      <c r="G7" s="7"/>
      <c r="H7" s="9"/>
      <c r="I7" s="7"/>
      <c r="J7" s="7"/>
      <c r="K7" s="9"/>
      <c r="IV7"/>
    </row>
    <row r="8" spans="1:256" s="2" customFormat="1" ht="14.25">
      <c r="A8" s="10"/>
      <c r="B8" s="11"/>
      <c r="C8" s="10"/>
      <c r="D8" s="12"/>
      <c r="E8" s="11"/>
      <c r="F8" s="10"/>
      <c r="G8" s="10"/>
      <c r="H8" s="12"/>
      <c r="I8" s="10"/>
      <c r="J8" s="10"/>
      <c r="K8" s="14"/>
      <c r="IV8"/>
    </row>
    <row r="9" spans="1:256" s="2" customFormat="1" ht="14.25">
      <c r="A9" s="10"/>
      <c r="B9" s="11"/>
      <c r="C9" s="10"/>
      <c r="D9" s="12"/>
      <c r="E9" s="11"/>
      <c r="F9" s="10"/>
      <c r="G9" s="10"/>
      <c r="H9" s="12"/>
      <c r="I9" s="10"/>
      <c r="J9" s="10"/>
      <c r="K9" s="14"/>
      <c r="IV9"/>
    </row>
    <row r="10" spans="1:256" s="2" customFormat="1" ht="14.25">
      <c r="A10" s="10"/>
      <c r="B10" s="11"/>
      <c r="C10" s="10"/>
      <c r="D10" s="12"/>
      <c r="E10" s="11"/>
      <c r="F10" s="10"/>
      <c r="G10" s="10"/>
      <c r="H10" s="12"/>
      <c r="I10" s="10"/>
      <c r="J10" s="10"/>
      <c r="K10" s="14"/>
      <c r="IV10"/>
    </row>
    <row r="11" spans="1:256" s="2" customFormat="1" ht="14.25">
      <c r="A11" s="10"/>
      <c r="B11" s="11"/>
      <c r="C11" s="10"/>
      <c r="D11" s="12"/>
      <c r="E11" s="11"/>
      <c r="F11" s="10"/>
      <c r="G11" s="10"/>
      <c r="H11" s="12"/>
      <c r="I11" s="10"/>
      <c r="J11" s="10"/>
      <c r="K11" s="14"/>
      <c r="IV11"/>
    </row>
    <row r="12" spans="1:256" s="2" customFormat="1" ht="14.25">
      <c r="A12" s="10"/>
      <c r="B12" s="11"/>
      <c r="C12" s="10"/>
      <c r="D12" s="12"/>
      <c r="E12" s="11"/>
      <c r="F12" s="10"/>
      <c r="G12" s="10"/>
      <c r="H12" s="12"/>
      <c r="I12" s="10"/>
      <c r="J12" s="10"/>
      <c r="K12" s="14"/>
      <c r="IV12"/>
    </row>
    <row r="13" spans="1:256" s="2" customFormat="1" ht="14.25">
      <c r="A13" s="10"/>
      <c r="B13" s="11"/>
      <c r="C13" s="10"/>
      <c r="D13" s="12"/>
      <c r="E13" s="11"/>
      <c r="F13" s="10"/>
      <c r="G13" s="10"/>
      <c r="H13" s="12"/>
      <c r="I13" s="10"/>
      <c r="J13" s="10"/>
      <c r="K13" s="14"/>
      <c r="IV13"/>
    </row>
    <row r="14" spans="1:256" s="2" customFormat="1" ht="14.25">
      <c r="A14" s="10"/>
      <c r="B14" s="11"/>
      <c r="C14" s="10"/>
      <c r="D14" s="12"/>
      <c r="E14" s="11"/>
      <c r="F14" s="10"/>
      <c r="G14" s="10"/>
      <c r="H14" s="12"/>
      <c r="I14" s="10"/>
      <c r="J14" s="10"/>
      <c r="K14" s="14"/>
      <c r="IV14"/>
    </row>
    <row r="15" spans="1:256" s="2" customFormat="1" ht="14.25">
      <c r="A15" s="10"/>
      <c r="B15" s="11"/>
      <c r="C15" s="10"/>
      <c r="D15" s="12"/>
      <c r="E15" s="11"/>
      <c r="F15" s="10"/>
      <c r="G15" s="10"/>
      <c r="H15" s="12"/>
      <c r="I15" s="10"/>
      <c r="J15" s="10"/>
      <c r="K15" s="14"/>
      <c r="IV15"/>
    </row>
    <row r="16" spans="1:256" s="2" customFormat="1" ht="14.25">
      <c r="A16" s="10"/>
      <c r="B16" s="11"/>
      <c r="C16" s="10"/>
      <c r="D16" s="12"/>
      <c r="E16" s="11"/>
      <c r="F16" s="10"/>
      <c r="G16" s="10"/>
      <c r="H16" s="12"/>
      <c r="I16" s="10"/>
      <c r="J16" s="10"/>
      <c r="K16" s="14"/>
      <c r="IV16"/>
    </row>
    <row r="17" spans="1:256" s="2" customFormat="1" ht="14.25">
      <c r="A17" s="10"/>
      <c r="B17" s="11"/>
      <c r="C17" s="10"/>
      <c r="D17" s="13"/>
      <c r="E17" s="11"/>
      <c r="F17" s="10"/>
      <c r="G17" s="10"/>
      <c r="H17" s="13"/>
      <c r="I17" s="10"/>
      <c r="J17" s="10"/>
      <c r="K17" s="14"/>
      <c r="IV17"/>
    </row>
    <row r="18" spans="1:256" s="2" customFormat="1" ht="14.25">
      <c r="A18" s="10"/>
      <c r="B18" s="11"/>
      <c r="C18" s="10"/>
      <c r="D18" s="13"/>
      <c r="E18" s="11"/>
      <c r="F18" s="10"/>
      <c r="G18" s="10"/>
      <c r="H18" s="13"/>
      <c r="I18" s="10"/>
      <c r="J18" s="10"/>
      <c r="K18" s="14"/>
      <c r="IV18"/>
    </row>
    <row r="19" spans="1:256" s="2" customFormat="1" ht="14.25">
      <c r="A19" s="10"/>
      <c r="B19" s="11"/>
      <c r="C19" s="10"/>
      <c r="D19" s="13"/>
      <c r="E19" s="11"/>
      <c r="F19" s="10"/>
      <c r="G19" s="10"/>
      <c r="H19" s="13"/>
      <c r="I19" s="10"/>
      <c r="J19" s="10"/>
      <c r="K19" s="14"/>
      <c r="IV19"/>
    </row>
    <row r="20" spans="1:256" s="2" customFormat="1" ht="14.25">
      <c r="A20" s="10"/>
      <c r="B20" s="11"/>
      <c r="C20" s="10"/>
      <c r="D20" s="13"/>
      <c r="E20" s="11"/>
      <c r="F20" s="10"/>
      <c r="G20" s="10"/>
      <c r="H20" s="13"/>
      <c r="I20" s="10"/>
      <c r="J20" s="10"/>
      <c r="K20" s="14"/>
      <c r="IV20"/>
    </row>
    <row r="21" spans="1:256" s="2" customFormat="1" ht="14.25">
      <c r="A21" s="10"/>
      <c r="B21" s="11"/>
      <c r="C21" s="10"/>
      <c r="D21" s="13"/>
      <c r="E21" s="11"/>
      <c r="F21" s="10"/>
      <c r="G21" s="10"/>
      <c r="H21" s="13"/>
      <c r="I21" s="10"/>
      <c r="J21" s="10"/>
      <c r="K21" s="14"/>
      <c r="IV21"/>
    </row>
    <row r="22" spans="1:256" s="2" customFormat="1" ht="14.25">
      <c r="A22" s="10"/>
      <c r="B22" s="11"/>
      <c r="C22" s="10"/>
      <c r="D22" s="13"/>
      <c r="E22" s="11"/>
      <c r="F22" s="10"/>
      <c r="G22" s="10"/>
      <c r="H22" s="13"/>
      <c r="I22" s="10"/>
      <c r="J22" s="10"/>
      <c r="K22" s="14"/>
      <c r="IV22"/>
    </row>
    <row r="23" spans="1:256" s="2" customFormat="1" ht="14.25">
      <c r="A23" s="10"/>
      <c r="B23" s="11"/>
      <c r="C23" s="10"/>
      <c r="D23" s="13"/>
      <c r="E23" s="11"/>
      <c r="F23" s="10"/>
      <c r="G23" s="10"/>
      <c r="H23" s="13"/>
      <c r="I23" s="10"/>
      <c r="J23" s="10"/>
      <c r="K23" s="14"/>
      <c r="IV23"/>
    </row>
    <row r="24" spans="1:256" s="2" customFormat="1" ht="14.25">
      <c r="A24" s="10"/>
      <c r="B24" s="11"/>
      <c r="C24" s="10"/>
      <c r="D24" s="13"/>
      <c r="E24" s="11"/>
      <c r="F24" s="10"/>
      <c r="G24" s="10"/>
      <c r="H24" s="13"/>
      <c r="I24" s="10"/>
      <c r="J24" s="10"/>
      <c r="K24" s="14"/>
      <c r="IV24"/>
    </row>
    <row r="25" spans="1:256" s="2" customFormat="1" ht="14.25">
      <c r="A25" s="10"/>
      <c r="B25" s="11"/>
      <c r="C25" s="10"/>
      <c r="D25" s="13"/>
      <c r="E25" s="11"/>
      <c r="F25" s="10"/>
      <c r="G25" s="10"/>
      <c r="H25" s="13"/>
      <c r="I25" s="10"/>
      <c r="J25" s="10"/>
      <c r="K25" s="14"/>
      <c r="IV25"/>
    </row>
    <row r="26" spans="1:256" s="2" customFormat="1" ht="14.25">
      <c r="A26" s="10"/>
      <c r="B26" s="11"/>
      <c r="C26" s="10"/>
      <c r="D26" s="13"/>
      <c r="E26" s="11"/>
      <c r="F26" s="10"/>
      <c r="G26" s="10"/>
      <c r="H26" s="13"/>
      <c r="I26" s="10"/>
      <c r="J26" s="10"/>
      <c r="K26" s="14"/>
      <c r="IV26"/>
    </row>
    <row r="27" spans="1:256" s="2" customFormat="1" ht="14.25">
      <c r="A27" s="10"/>
      <c r="B27" s="11"/>
      <c r="C27" s="10"/>
      <c r="D27" s="13"/>
      <c r="E27" s="11"/>
      <c r="F27" s="10"/>
      <c r="G27" s="10"/>
      <c r="H27" s="13"/>
      <c r="I27" s="10"/>
      <c r="J27" s="10"/>
      <c r="K27" s="14"/>
      <c r="IV27"/>
    </row>
    <row r="28" spans="1:256" s="2" customFormat="1" ht="14.25">
      <c r="A28" s="10"/>
      <c r="B28" s="11"/>
      <c r="C28" s="10"/>
      <c r="D28" s="13"/>
      <c r="E28" s="11"/>
      <c r="F28" s="10"/>
      <c r="G28" s="10"/>
      <c r="H28" s="13"/>
      <c r="I28" s="10"/>
      <c r="J28" s="10"/>
      <c r="K28" s="14"/>
      <c r="IV28"/>
    </row>
    <row r="29" spans="1:256" s="2" customFormat="1" ht="14.25">
      <c r="A29" s="10"/>
      <c r="B29" s="11"/>
      <c r="C29" s="10"/>
      <c r="D29" s="13"/>
      <c r="E29" s="11"/>
      <c r="F29" s="10"/>
      <c r="G29" s="10"/>
      <c r="H29" s="13"/>
      <c r="I29" s="10"/>
      <c r="J29" s="10"/>
      <c r="K29" s="14"/>
      <c r="IV29"/>
    </row>
    <row r="30" spans="1:256" s="2" customFormat="1" ht="14.25">
      <c r="A30" s="10"/>
      <c r="B30" s="11"/>
      <c r="C30" s="10"/>
      <c r="D30" s="13"/>
      <c r="E30" s="11"/>
      <c r="F30" s="10"/>
      <c r="G30" s="10"/>
      <c r="H30" s="13"/>
      <c r="I30" s="10"/>
      <c r="J30" s="10"/>
      <c r="K30" s="14"/>
      <c r="IV30"/>
    </row>
    <row r="31" spans="1:256" s="2" customFormat="1" ht="14.25">
      <c r="A31" s="10"/>
      <c r="B31" s="11"/>
      <c r="C31" s="10"/>
      <c r="D31" s="13"/>
      <c r="E31" s="11"/>
      <c r="F31" s="10"/>
      <c r="G31" s="10"/>
      <c r="H31" s="13"/>
      <c r="I31" s="10"/>
      <c r="J31" s="10"/>
      <c r="K31" s="14"/>
      <c r="IV31"/>
    </row>
    <row r="32" spans="1:256" s="2" customFormat="1" ht="14.25">
      <c r="A32" s="10"/>
      <c r="B32" s="11"/>
      <c r="C32" s="10"/>
      <c r="D32" s="13"/>
      <c r="E32" s="11"/>
      <c r="F32" s="10"/>
      <c r="G32" s="10"/>
      <c r="H32" s="13"/>
      <c r="I32" s="10"/>
      <c r="J32" s="10"/>
      <c r="K32" s="14"/>
      <c r="IV32"/>
    </row>
    <row r="33" spans="1:256" s="2" customFormat="1" ht="14.25">
      <c r="A33" s="10"/>
      <c r="B33" s="11"/>
      <c r="C33" s="10"/>
      <c r="D33" s="13"/>
      <c r="E33" s="11"/>
      <c r="F33" s="10"/>
      <c r="G33" s="10"/>
      <c r="H33" s="13"/>
      <c r="I33" s="10"/>
      <c r="J33" s="10"/>
      <c r="K33" s="14"/>
      <c r="IV33"/>
    </row>
    <row r="34" spans="1:256" s="2" customFormat="1" ht="14.25">
      <c r="A34" s="10"/>
      <c r="B34" s="11"/>
      <c r="C34" s="10"/>
      <c r="D34" s="13"/>
      <c r="E34" s="11"/>
      <c r="F34" s="10"/>
      <c r="G34" s="10"/>
      <c r="H34" s="13"/>
      <c r="I34" s="10"/>
      <c r="J34" s="10"/>
      <c r="K34" s="14"/>
      <c r="IV34"/>
    </row>
    <row r="35" spans="1:256" s="2" customFormat="1" ht="14.25">
      <c r="A35" s="10"/>
      <c r="B35" s="11"/>
      <c r="C35" s="10"/>
      <c r="D35" s="13"/>
      <c r="E35" s="11"/>
      <c r="F35" s="10"/>
      <c r="G35" s="10"/>
      <c r="H35" s="13"/>
      <c r="I35" s="10"/>
      <c r="J35" s="10"/>
      <c r="K35" s="14"/>
      <c r="IV35"/>
    </row>
    <row r="36" spans="1:256" s="2" customFormat="1" ht="14.25">
      <c r="A36" s="10"/>
      <c r="B36" s="11"/>
      <c r="C36" s="10"/>
      <c r="D36" s="13"/>
      <c r="E36" s="11"/>
      <c r="F36" s="10"/>
      <c r="G36" s="10"/>
      <c r="H36" s="13"/>
      <c r="I36" s="10"/>
      <c r="J36" s="10"/>
      <c r="K36" s="14"/>
      <c r="IV36"/>
    </row>
    <row r="37" spans="1:256" s="2" customFormat="1" ht="14.25">
      <c r="A37" s="10"/>
      <c r="B37" s="11"/>
      <c r="C37" s="10"/>
      <c r="D37" s="13"/>
      <c r="E37" s="11"/>
      <c r="F37" s="10"/>
      <c r="G37" s="10"/>
      <c r="H37" s="13"/>
      <c r="I37" s="10"/>
      <c r="J37" s="10"/>
      <c r="K37" s="14"/>
      <c r="IV37"/>
    </row>
    <row r="39" spans="1:256" s="3" customFormat="1" ht="14.25">
      <c r="A39" s="39"/>
      <c r="B39" s="39"/>
      <c r="C39" s="39"/>
      <c r="D39" s="39"/>
      <c r="E39" s="39"/>
      <c r="F39" s="39"/>
      <c r="G39" s="39"/>
      <c r="H39" s="39"/>
      <c r="I39" s="39"/>
      <c r="J39" s="39"/>
      <c r="IV39"/>
    </row>
    <row r="40" s="3" customFormat="1" ht="14.25">
      <c r="IV40"/>
    </row>
    <row r="41" s="3" customFormat="1" ht="14.25">
      <c r="IV41"/>
    </row>
    <row r="42" s="3" customFormat="1" ht="14.25">
      <c r="IV42"/>
    </row>
    <row r="43" spans="1:256" s="4" customFormat="1" ht="14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/>
    </row>
    <row r="44" s="3" customFormat="1" ht="14.25">
      <c r="IV44"/>
    </row>
    <row r="45" s="3" customFormat="1" ht="14.25">
      <c r="IV45"/>
    </row>
    <row r="46" s="3" customFormat="1" ht="14.25">
      <c r="IV46"/>
    </row>
  </sheetData>
  <sheetProtection/>
  <mergeCells count="10">
    <mergeCell ref="A39:J39"/>
    <mergeCell ref="A43:IU43"/>
    <mergeCell ref="A1:E1"/>
    <mergeCell ref="A2:J2"/>
    <mergeCell ref="A4:E4"/>
    <mergeCell ref="F4:H4"/>
    <mergeCell ref="I4:K4"/>
    <mergeCell ref="A5:E5"/>
    <mergeCell ref="F5:H5"/>
    <mergeCell ref="I5:K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</dc:creator>
  <cp:keywords/>
  <dc:description/>
  <cp:lastModifiedBy>넰ธ</cp:lastModifiedBy>
  <cp:lastPrinted>2019-03-13T08:53:47Z</cp:lastPrinted>
  <dcterms:created xsi:type="dcterms:W3CDTF">2016-02-25T07:08:54Z</dcterms:created>
  <dcterms:modified xsi:type="dcterms:W3CDTF">2019-03-14T08:52:34Z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