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月度考核得分汇总表" sheetId="1" r:id="rId1"/>
    <sheet name="约谈前三后五分数汇总表" sheetId="2" r:id="rId2"/>
  </sheets>
  <definedNames>
    <definedName name="_xlnm._FilterDatabase" localSheetId="1" hidden="1">'约谈前三后五分数汇总表'!$A$2:$I$2</definedName>
    <definedName name="_xlnm._FilterDatabase" localSheetId="0" hidden="1">'月度考核得分汇总表'!$A$2:$K$2</definedName>
  </definedNames>
  <calcPr fullCalcOnLoad="1"/>
</workbook>
</file>

<file path=xl/sharedStrings.xml><?xml version="1.0" encoding="utf-8"?>
<sst xmlns="http://schemas.openxmlformats.org/spreadsheetml/2006/main" count="463" uniqueCount="147">
  <si>
    <t>序号</t>
  </si>
  <si>
    <t>检查项目</t>
  </si>
  <si>
    <t>施工单位</t>
  </si>
  <si>
    <t>实测实量检查内容</t>
  </si>
  <si>
    <t>第三方实测实量得分
（0.5）</t>
  </si>
  <si>
    <t>安全及文明施工
（0.4）</t>
  </si>
  <si>
    <t>治污保洁及水土保持
（0.1）</t>
  </si>
  <si>
    <t>现场考核总得分</t>
  </si>
  <si>
    <t>履约评价得分</t>
  </si>
  <si>
    <t>月度考核得分</t>
  </si>
  <si>
    <t>备注</t>
  </si>
  <si>
    <t>石岩外环路（爱群路—华宁路）工程2标</t>
  </si>
  <si>
    <t>沈阳市政集团有限公司</t>
  </si>
  <si>
    <t>伸缩缝</t>
  </si>
  <si>
    <t>正常施工</t>
  </si>
  <si>
    <t>桂庙路快速化改造一期工程（非共线段）</t>
  </si>
  <si>
    <t>北京城建集团有限责任公司</t>
  </si>
  <si>
    <t>人行通道</t>
  </si>
  <si>
    <t>丹荷路市政工程A标</t>
  </si>
  <si>
    <t>深圳市深安企业有限公司</t>
  </si>
  <si>
    <t>挡土墙</t>
  </si>
  <si>
    <t>项目收尾</t>
  </si>
  <si>
    <t>聚龙路道路工程2标</t>
  </si>
  <si>
    <t>安徽四建控股集团有限公司</t>
  </si>
  <si>
    <t>桥台</t>
  </si>
  <si>
    <t>坪盐通道工程4标</t>
  </si>
  <si>
    <t>广西路桥工程集团有限公司</t>
  </si>
  <si>
    <t>隧道</t>
  </si>
  <si>
    <t>项目处于半停工状态</t>
  </si>
  <si>
    <t>凤塘大道（和沙路-107国道）扩建工程</t>
  </si>
  <si>
    <t>湖南省第三工程公司</t>
  </si>
  <si>
    <t>路缘石、人行道</t>
  </si>
  <si>
    <t>东部沿海高速MB匝道工程</t>
  </si>
  <si>
    <t>广东省建筑工程机械施工有限公司</t>
  </si>
  <si>
    <t>混凝土护栏</t>
  </si>
  <si>
    <t>东部过境高速连接线工程2标</t>
  </si>
  <si>
    <t>北京市政建设集团有限公司</t>
  </si>
  <si>
    <t>坪盐通道工程2标</t>
  </si>
  <si>
    <t>江苏弘盛建设工程集团有限公司</t>
  </si>
  <si>
    <t>墩柱、挡土墙、防撞护栏</t>
  </si>
  <si>
    <t>沙河西路快速化改造工程2标</t>
  </si>
  <si>
    <t>深圳市交运工程集团有限公司</t>
  </si>
  <si>
    <t>墩柱、挡土墙</t>
  </si>
  <si>
    <t>文锦中路螺岭人行地下通道</t>
  </si>
  <si>
    <t>梅州市市政建设集团有限公司</t>
  </si>
  <si>
    <t>坪山新区横坪公路改造工程</t>
  </si>
  <si>
    <t>厦门中联永亨建设集团有限公司</t>
  </si>
  <si>
    <t>人行道、路缘石</t>
  </si>
  <si>
    <t>南坪快速路三期土建1标</t>
  </si>
  <si>
    <t>广唯建设集团有限公司</t>
  </si>
  <si>
    <t>人行道</t>
  </si>
  <si>
    <t>沙河西路快速化改造工程1标</t>
  </si>
  <si>
    <t>广东基础工程集团有限公司</t>
  </si>
  <si>
    <t>南坪快速路三期土建2标</t>
  </si>
  <si>
    <t>深圳市深港建筑集团有限公司</t>
  </si>
  <si>
    <t>挡土墙、排水沟、路缘石</t>
  </si>
  <si>
    <t>坂银通道工程土建4标</t>
  </si>
  <si>
    <t>曙光建设有限公司</t>
  </si>
  <si>
    <t>路缘石、墩柱、混凝土防护栏</t>
  </si>
  <si>
    <t>丹平快速路一期工程2标（东湖立交）</t>
  </si>
  <si>
    <t>深圳市罗湖建筑安装工程有限公司</t>
  </si>
  <si>
    <t>东部过境高速连接线工程1标</t>
  </si>
  <si>
    <t>中国路桥工程有限责任公司</t>
  </si>
  <si>
    <t>龙观路至新区大道连接道路工程1标</t>
  </si>
  <si>
    <t>深圳市华岳建筑工程有限公司</t>
  </si>
  <si>
    <t>挡土墙、路缘石</t>
  </si>
  <si>
    <t>坂银通道工程土建3标</t>
  </si>
  <si>
    <t>中铁六局</t>
  </si>
  <si>
    <t>坂银通道金湖调蓄湖分洪洞道工程</t>
  </si>
  <si>
    <t>深圳市金河建设集团有限公司</t>
  </si>
  <si>
    <t>沙江西路延伸段市政工程</t>
  </si>
  <si>
    <t>云南云桥建设股份有限公司</t>
  </si>
  <si>
    <t>西宝线平湖段改造工程3标</t>
  </si>
  <si>
    <t>湖南怀化公路桥梁建设总公司</t>
  </si>
  <si>
    <t>石清大道一期道路工程1标</t>
  </si>
  <si>
    <t>深圳泛华工程集团</t>
  </si>
  <si>
    <t>南坪快速路三期7标</t>
  </si>
  <si>
    <t>深圳市建筑工程有限公司</t>
  </si>
  <si>
    <t>墩柱、桥台</t>
  </si>
  <si>
    <t>石清大道一期道路工程5标</t>
  </si>
  <si>
    <t>中交第三航务工程局</t>
  </si>
  <si>
    <t>墩柱</t>
  </si>
  <si>
    <t>布坂联络道市政工程1标</t>
  </si>
  <si>
    <t>湖南省第三工程有限公司</t>
  </si>
  <si>
    <t>路缘石</t>
  </si>
  <si>
    <t>龙坪路市政工程1标</t>
  </si>
  <si>
    <t>广东水电二局股份有限公司</t>
  </si>
  <si>
    <t>通道</t>
  </si>
  <si>
    <t>盐港东立交工程</t>
  </si>
  <si>
    <t>中交第二航务工程局有限公司</t>
  </si>
  <si>
    <t>挡土墙、箱涵</t>
  </si>
  <si>
    <t>坂银通道工程—梅布通道银湖山庄段改造工程</t>
  </si>
  <si>
    <t>深圳市建宏达建设实业有限公司</t>
  </si>
  <si>
    <t>月亮湾综合车场工程</t>
  </si>
  <si>
    <t>汕头建安实业（集团）有限公司</t>
  </si>
  <si>
    <t>抹灰工程、砖面层</t>
  </si>
  <si>
    <t>坂银通道工程土建1标</t>
  </si>
  <si>
    <t>广西华宇建工有限责任公司</t>
  </si>
  <si>
    <t>防撞护栏</t>
  </si>
  <si>
    <t>坂银通道工程土建2标</t>
  </si>
  <si>
    <t>中交第二公路工程局有限公司</t>
  </si>
  <si>
    <t>闭合框架</t>
  </si>
  <si>
    <t>丹平路快速路一期北延段1标</t>
  </si>
  <si>
    <t>中铁十八局集团有限公司</t>
  </si>
  <si>
    <t>混凝土防护栏</t>
  </si>
  <si>
    <t>西宝线平湖段改造工程2标</t>
  </si>
  <si>
    <t>江西省临川安石建筑公司</t>
  </si>
  <si>
    <t>坪盐通道工程3标</t>
  </si>
  <si>
    <t>中国水利水电第六工程局</t>
  </si>
  <si>
    <t>深华快速路工程2标</t>
  </si>
  <si>
    <t>广东省基础工程集团有限公司</t>
  </si>
  <si>
    <t>金牛东路综合车场工程</t>
  </si>
  <si>
    <t>中国华西企业有限公司</t>
  </si>
  <si>
    <t>砖面层</t>
  </si>
  <si>
    <t>布坂联络道市政工程2标</t>
  </si>
  <si>
    <t>四川公路桥梁建设集团有限公司</t>
  </si>
  <si>
    <t>隧道、墩柱、挡土墙</t>
  </si>
  <si>
    <t>春风隧道工程</t>
  </si>
  <si>
    <t>中国中铁股份有限公司</t>
  </si>
  <si>
    <t>通道侧墙</t>
  </si>
  <si>
    <t>坂银通道工程—金碧苑金丰楼拆除重建工程</t>
  </si>
  <si>
    <t>深圳市中邦（集团）建设总承包有限公司</t>
  </si>
  <si>
    <t>东部过境高速公路市政连接线配套工程（新秀立交）</t>
  </si>
  <si>
    <t>江西省群力建设有限公司</t>
  </si>
  <si>
    <t>/</t>
  </si>
  <si>
    <t>正常施工，暂无新增实体可检</t>
  </si>
  <si>
    <t>公常路中山大学深圳校区下穿改造工程</t>
  </si>
  <si>
    <t>中交一公局集团有限公司</t>
  </si>
  <si>
    <t>吉华路（环城路-布龙路）改造工程</t>
  </si>
  <si>
    <t>山东黄河工程集团有限公司</t>
  </si>
  <si>
    <t>聚龙路道路工程1标</t>
  </si>
  <si>
    <t>中国一冶集团有限公司</t>
  </si>
  <si>
    <t>正常施工，暂无实体可检</t>
  </si>
  <si>
    <t>葵涌环城西路新建工程</t>
  </si>
  <si>
    <t>龙岗区协平路市政工程</t>
  </si>
  <si>
    <t>安顺集团建设有限公司</t>
  </si>
  <si>
    <t>梅观高速清湖南段市政道路工程（先行开工段）</t>
  </si>
  <si>
    <t>半停工状态,暂无新增实体可检</t>
  </si>
  <si>
    <t>睿鹏大道市政工程</t>
  </si>
  <si>
    <t>中铁二局工程有限公司</t>
  </si>
  <si>
    <t>盐田北综合车场工程</t>
  </si>
  <si>
    <t>深圳榕亨实业集团有限公司</t>
  </si>
  <si>
    <t xml:space="preserve">2019年04月份第三方实测实量现场考核得分汇总表                  </t>
  </si>
  <si>
    <t>坂银通道工程2标</t>
  </si>
  <si>
    <t>环城西路新建工程隧道标</t>
  </si>
  <si>
    <t>/</t>
  </si>
  <si>
    <t>2019年4月份建设中心在建项目第三方实测实量现场考核得分汇总表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</si>
</sst>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等线"/>
      <family val="3"/>
    </font>
    <font>
      <sz val="22"/>
      <color indexed="8"/>
      <name val="宋体"/>
      <family val="0"/>
    </font>
    <font>
      <sz val="11"/>
      <color indexed="8"/>
      <name val="仿宋_GB2312"/>
      <family val="3"/>
    </font>
    <font>
      <sz val="11"/>
      <color indexed="56"/>
      <name val="宋体"/>
      <family val="0"/>
    </font>
    <font>
      <sz val="22"/>
      <name val="宋体"/>
      <family val="0"/>
    </font>
    <font>
      <sz val="9"/>
      <name val="SimSun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/>
      <name val="仿宋_GB2312"/>
      <family val="3"/>
    </font>
    <font>
      <sz val="11"/>
      <color rgb="FF000000"/>
      <name val="宋体"/>
      <family val="0"/>
    </font>
    <font>
      <sz val="11"/>
      <color theme="3"/>
      <name val="Calibri"/>
      <family val="0"/>
    </font>
    <font>
      <sz val="22"/>
      <color theme="1"/>
      <name val="Calibri"/>
      <family val="0"/>
    </font>
    <font>
      <sz val="2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2" fontId="44" fillId="0" borderId="11" xfId="0" applyNumberFormat="1" applyFon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46" applyFont="1" applyFill="1" applyBorder="1" applyAlignment="1">
      <alignment horizontal="center" vertical="center" wrapText="1"/>
      <protection/>
    </xf>
    <xf numFmtId="0" fontId="44" fillId="33" borderId="10" xfId="47" applyFont="1" applyFill="1" applyBorder="1" applyAlignment="1" applyProtection="1">
      <alignment horizontal="center" vertical="center" wrapText="1"/>
      <protection locked="0"/>
    </xf>
    <xf numFmtId="0" fontId="4" fillId="33" borderId="10" xfId="47" applyFont="1" applyFill="1" applyBorder="1" applyAlignment="1" applyProtection="1">
      <alignment horizontal="center" vertical="center" wrapText="1"/>
      <protection locked="0"/>
    </xf>
    <xf numFmtId="177" fontId="4" fillId="33" borderId="10" xfId="47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center" vertical="center"/>
    </xf>
    <xf numFmtId="0" fontId="44" fillId="33" borderId="11" xfId="47" applyFont="1" applyFill="1" applyBorder="1" applyAlignment="1" applyProtection="1">
      <alignment horizontal="center" vertical="center" wrapText="1"/>
      <protection locked="0"/>
    </xf>
    <xf numFmtId="0" fontId="44" fillId="0" borderId="10" xfId="47" applyFont="1" applyFill="1" applyBorder="1" applyAlignment="1" applyProtection="1">
      <alignment horizontal="center" vertical="center" wrapText="1"/>
      <protection locked="0"/>
    </xf>
    <xf numFmtId="177" fontId="5" fillId="33" borderId="10" xfId="47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47" applyFont="1" applyFill="1" applyBorder="1" applyAlignment="1" applyProtection="1">
      <alignment horizontal="center" vertical="center" wrapText="1"/>
      <protection locked="0"/>
    </xf>
    <xf numFmtId="2" fontId="44" fillId="34" borderId="10" xfId="0" applyNumberFormat="1" applyFont="1" applyFill="1" applyBorder="1" applyAlignment="1">
      <alignment horizontal="center" vertical="center"/>
    </xf>
    <xf numFmtId="2" fontId="44" fillId="34" borderId="11" xfId="0" applyNumberFormat="1" applyFont="1" applyFill="1" applyBorder="1" applyAlignment="1">
      <alignment horizontal="center" vertical="center"/>
    </xf>
    <xf numFmtId="0" fontId="4" fillId="34" borderId="10" xfId="47" applyFont="1" applyFill="1" applyBorder="1" applyAlignment="1" applyProtection="1">
      <alignment horizontal="center" vertical="center" wrapText="1"/>
      <protection locked="0"/>
    </xf>
    <xf numFmtId="2" fontId="44" fillId="34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4" fillId="0" borderId="10" xfId="47" applyFont="1" applyFill="1" applyBorder="1" applyAlignment="1" applyProtection="1">
      <alignment horizontal="center" vertical="center" wrapText="1"/>
      <protection locked="0"/>
    </xf>
    <xf numFmtId="0" fontId="44" fillId="0" borderId="11" xfId="47" applyFont="1" applyFill="1" applyBorder="1" applyAlignment="1" applyProtection="1">
      <alignment horizontal="center" vertical="center" wrapText="1"/>
      <protection locked="0"/>
    </xf>
    <xf numFmtId="2" fontId="0" fillId="33" borderId="11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47" applyFont="1" applyFill="1" applyBorder="1" applyAlignment="1" applyProtection="1">
      <alignment horizontal="center" vertical="center" wrapText="1"/>
      <protection locked="0"/>
    </xf>
    <xf numFmtId="0" fontId="45" fillId="33" borderId="10" xfId="47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>
      <alignment horizontal="center" vertical="center" wrapText="1"/>
    </xf>
    <xf numFmtId="0" fontId="44" fillId="35" borderId="10" xfId="47" applyFont="1" applyFill="1" applyBorder="1" applyAlignment="1" applyProtection="1">
      <alignment horizontal="center" vertical="center" wrapText="1"/>
      <protection locked="0"/>
    </xf>
    <xf numFmtId="2" fontId="0" fillId="35" borderId="10" xfId="0" applyNumberFormat="1" applyFont="1" applyFill="1" applyBorder="1" applyAlignment="1">
      <alignment horizontal="center" vertical="center"/>
    </xf>
    <xf numFmtId="0" fontId="0" fillId="35" borderId="10" xfId="46" applyFont="1" applyFill="1" applyBorder="1" applyAlignment="1">
      <alignment horizontal="center" vertical="center" wrapText="1"/>
      <protection/>
    </xf>
    <xf numFmtId="0" fontId="46" fillId="0" borderId="10" xfId="45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42" applyFont="1" applyBorder="1" applyAlignment="1">
      <alignment horizontal="center" vertical="center" wrapText="1"/>
      <protection/>
    </xf>
    <xf numFmtId="0" fontId="5" fillId="33" borderId="10" xfId="47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47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0" fontId="45" fillId="0" borderId="10" xfId="47" applyFont="1" applyFill="1" applyBorder="1" applyAlignment="1" applyProtection="1">
      <alignment horizontal="center" vertical="center" wrapText="1"/>
      <protection locked="0"/>
    </xf>
    <xf numFmtId="2" fontId="44" fillId="0" borderId="0" xfId="0" applyNumberFormat="1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center" vertical="center" wrapText="1"/>
    </xf>
    <xf numFmtId="0" fontId="0" fillId="0" borderId="11" xfId="46" applyFont="1" applyFill="1" applyBorder="1" applyAlignment="1">
      <alignment horizontal="center" vertical="center" wrapText="1"/>
      <protection/>
    </xf>
    <xf numFmtId="0" fontId="0" fillId="0" borderId="12" xfId="46" applyFont="1" applyFill="1" applyBorder="1" applyAlignment="1">
      <alignment horizontal="center" vertical="center" wrapText="1"/>
      <protection/>
    </xf>
    <xf numFmtId="2" fontId="0" fillId="0" borderId="11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 2" xfId="41"/>
    <cellStyle name="常规 11 2 2 2" xfId="42"/>
    <cellStyle name="常规 2" xfId="43"/>
    <cellStyle name="常规 2 2 2 2" xfId="44"/>
    <cellStyle name="常规 3" xfId="45"/>
    <cellStyle name="常规 4" xfId="46"/>
    <cellStyle name="常规_汇总表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90" zoomScaleNormal="90" zoomScalePageLayoutView="0" workbookViewId="0" topLeftCell="A1">
      <pane ySplit="2" topLeftCell="A30" activePane="bottomLeft" state="frozen"/>
      <selection pane="topLeft" activeCell="A1" sqref="A1"/>
      <selection pane="bottomLeft" activeCell="Q5" sqref="Q5"/>
    </sheetView>
  </sheetViews>
  <sheetFormatPr defaultColWidth="8.8515625" defaultRowHeight="15"/>
  <cols>
    <col min="1" max="1" width="5.140625" style="6" customWidth="1"/>
    <col min="2" max="2" width="22.57421875" style="25" customWidth="1"/>
    <col min="3" max="3" width="29.57421875" style="5" hidden="1" customWidth="1"/>
    <col min="4" max="4" width="23.421875" style="5" customWidth="1"/>
    <col min="5" max="5" width="19.140625" style="23" customWidth="1"/>
    <col min="6" max="6" width="17.28125" style="23" customWidth="1"/>
    <col min="7" max="7" width="19.7109375" style="23" customWidth="1"/>
    <col min="8" max="10" width="15.57421875" style="50" customWidth="1"/>
    <col min="11" max="11" width="17.8515625" style="5" customWidth="1"/>
    <col min="12" max="16384" width="8.8515625" style="6" customWidth="1"/>
  </cols>
  <sheetData>
    <row r="1" spans="1:11" ht="39.75" customHeight="1">
      <c r="A1" s="66" t="s">
        <v>146</v>
      </c>
      <c r="B1" s="67"/>
      <c r="C1" s="67"/>
      <c r="D1" s="67"/>
      <c r="E1" s="68"/>
      <c r="F1" s="68"/>
      <c r="G1" s="68"/>
      <c r="H1" s="68"/>
      <c r="I1" s="68"/>
      <c r="J1" s="68"/>
      <c r="K1" s="69"/>
    </row>
    <row r="2" spans="1:11" ht="45" customHeight="1">
      <c r="A2" s="51" t="s">
        <v>0</v>
      </c>
      <c r="B2" s="26" t="s">
        <v>1</v>
      </c>
      <c r="C2" s="26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7" t="s">
        <v>7</v>
      </c>
      <c r="I2" s="37" t="s">
        <v>8</v>
      </c>
      <c r="J2" s="37" t="s">
        <v>9</v>
      </c>
      <c r="K2" s="37" t="s">
        <v>10</v>
      </c>
    </row>
    <row r="3" spans="1:11" s="23" customFormat="1" ht="45" customHeight="1">
      <c r="A3" s="51">
        <v>1</v>
      </c>
      <c r="B3" s="19" t="s">
        <v>117</v>
      </c>
      <c r="C3" s="19" t="s">
        <v>118</v>
      </c>
      <c r="D3" s="53" t="s">
        <v>119</v>
      </c>
      <c r="E3" s="36">
        <v>83.5</v>
      </c>
      <c r="F3" s="36">
        <v>92.3</v>
      </c>
      <c r="G3" s="36">
        <v>93.58</v>
      </c>
      <c r="H3" s="36">
        <f aca="true" t="shared" si="0" ref="H3:H8">E3*0.5+F3*0.4+G3*0.1</f>
        <v>88.028</v>
      </c>
      <c r="I3" s="2">
        <v>91</v>
      </c>
      <c r="J3" s="3">
        <f aca="true" t="shared" si="1" ref="J3:J42">H3*0.824+I3*0.176</f>
        <v>88.551072</v>
      </c>
      <c r="K3" s="37" t="s">
        <v>14</v>
      </c>
    </row>
    <row r="4" spans="1:11" s="23" customFormat="1" ht="45" customHeight="1">
      <c r="A4" s="51">
        <v>2</v>
      </c>
      <c r="B4" s="19" t="s">
        <v>114</v>
      </c>
      <c r="C4" s="19" t="s">
        <v>115</v>
      </c>
      <c r="D4" s="33" t="s">
        <v>116</v>
      </c>
      <c r="E4" s="3">
        <v>82.48</v>
      </c>
      <c r="F4" s="3">
        <v>84.32</v>
      </c>
      <c r="G4" s="3">
        <v>91.53</v>
      </c>
      <c r="H4" s="3">
        <f t="shared" si="0"/>
        <v>84.12100000000001</v>
      </c>
      <c r="I4" s="2">
        <v>98.2</v>
      </c>
      <c r="J4" s="3">
        <f t="shared" si="1"/>
        <v>86.598904</v>
      </c>
      <c r="K4" s="3" t="s">
        <v>14</v>
      </c>
    </row>
    <row r="5" spans="1:11" s="23" customFormat="1" ht="45" customHeight="1">
      <c r="A5" s="51">
        <v>3</v>
      </c>
      <c r="B5" s="19" t="s">
        <v>111</v>
      </c>
      <c r="C5" s="19" t="s">
        <v>112</v>
      </c>
      <c r="D5" s="1" t="s">
        <v>113</v>
      </c>
      <c r="E5" s="4">
        <v>84</v>
      </c>
      <c r="F5" s="4">
        <v>82.36</v>
      </c>
      <c r="G5" s="4">
        <v>87.29</v>
      </c>
      <c r="H5" s="4">
        <f t="shared" si="0"/>
        <v>83.673</v>
      </c>
      <c r="I5" s="2">
        <v>96</v>
      </c>
      <c r="J5" s="3">
        <f t="shared" si="1"/>
        <v>85.842552</v>
      </c>
      <c r="K5" s="44" t="s">
        <v>14</v>
      </c>
    </row>
    <row r="6" spans="1:11" s="24" customFormat="1" ht="45" customHeight="1">
      <c r="A6" s="51">
        <v>4</v>
      </c>
      <c r="B6" s="19" t="s">
        <v>109</v>
      </c>
      <c r="C6" s="19" t="s">
        <v>110</v>
      </c>
      <c r="D6" s="3" t="s">
        <v>98</v>
      </c>
      <c r="E6" s="3">
        <v>82.5</v>
      </c>
      <c r="F6" s="3">
        <v>82.5</v>
      </c>
      <c r="G6" s="3">
        <v>87.16</v>
      </c>
      <c r="H6" s="22">
        <f t="shared" si="0"/>
        <v>82.966</v>
      </c>
      <c r="I6" s="2">
        <v>98.6</v>
      </c>
      <c r="J6" s="3">
        <f t="shared" si="1"/>
        <v>85.71758399999999</v>
      </c>
      <c r="K6" s="14" t="s">
        <v>14</v>
      </c>
    </row>
    <row r="7" spans="1:11" s="24" customFormat="1" ht="45" customHeight="1">
      <c r="A7" s="51">
        <v>5</v>
      </c>
      <c r="B7" s="19" t="s">
        <v>107</v>
      </c>
      <c r="C7" s="19" t="s">
        <v>108</v>
      </c>
      <c r="D7" s="33" t="s">
        <v>27</v>
      </c>
      <c r="E7" s="3">
        <v>83</v>
      </c>
      <c r="F7" s="3">
        <v>83.01</v>
      </c>
      <c r="G7" s="3">
        <v>88.14</v>
      </c>
      <c r="H7" s="3">
        <f t="shared" si="0"/>
        <v>83.518</v>
      </c>
      <c r="I7" s="2">
        <v>95</v>
      </c>
      <c r="J7" s="3">
        <f t="shared" si="1"/>
        <v>85.538832</v>
      </c>
      <c r="K7" s="14" t="s">
        <v>14</v>
      </c>
    </row>
    <row r="8" spans="1:11" s="24" customFormat="1" ht="45" customHeight="1">
      <c r="A8" s="51">
        <v>6</v>
      </c>
      <c r="B8" s="19" t="s">
        <v>18</v>
      </c>
      <c r="C8" s="19" t="s">
        <v>19</v>
      </c>
      <c r="D8" s="22" t="s">
        <v>20</v>
      </c>
      <c r="E8" s="22">
        <v>82.5</v>
      </c>
      <c r="F8" s="3">
        <v>82.1</v>
      </c>
      <c r="G8" s="3">
        <v>88.14</v>
      </c>
      <c r="H8" s="22">
        <f t="shared" si="0"/>
        <v>82.904</v>
      </c>
      <c r="I8" s="2">
        <v>97.5</v>
      </c>
      <c r="J8" s="3">
        <f t="shared" si="1"/>
        <v>85.47289599999999</v>
      </c>
      <c r="K8" s="15" t="s">
        <v>21</v>
      </c>
    </row>
    <row r="9" spans="1:11" s="24" customFormat="1" ht="45" customHeight="1">
      <c r="A9" s="51">
        <v>7</v>
      </c>
      <c r="B9" s="19" t="s">
        <v>11</v>
      </c>
      <c r="C9" s="19" t="s">
        <v>12</v>
      </c>
      <c r="D9" s="15" t="s">
        <v>13</v>
      </c>
      <c r="E9" s="16">
        <v>82.5</v>
      </c>
      <c r="F9" s="15">
        <v>82.23</v>
      </c>
      <c r="G9" s="15">
        <v>85.94</v>
      </c>
      <c r="H9" s="15">
        <v>82.74</v>
      </c>
      <c r="I9" s="2">
        <v>97.4</v>
      </c>
      <c r="J9" s="3">
        <f t="shared" si="1"/>
        <v>85.32015999999999</v>
      </c>
      <c r="K9" s="1" t="s">
        <v>14</v>
      </c>
    </row>
    <row r="10" spans="1:11" s="24" customFormat="1" ht="45" customHeight="1">
      <c r="A10" s="51">
        <v>8</v>
      </c>
      <c r="B10" s="19" t="s">
        <v>105</v>
      </c>
      <c r="C10" s="19" t="s">
        <v>106</v>
      </c>
      <c r="D10" s="3" t="s">
        <v>84</v>
      </c>
      <c r="E10" s="3">
        <v>84</v>
      </c>
      <c r="F10" s="3">
        <v>82.09</v>
      </c>
      <c r="G10" s="3">
        <v>85.59</v>
      </c>
      <c r="H10" s="3">
        <f aca="true" t="shared" si="2" ref="H10:H19">E10*0.5+F10*0.4+G10*0.1</f>
        <v>83.39500000000001</v>
      </c>
      <c r="I10" s="2">
        <v>94.3</v>
      </c>
      <c r="J10" s="3">
        <f t="shared" si="1"/>
        <v>85.31428000000001</v>
      </c>
      <c r="K10" s="14" t="s">
        <v>14</v>
      </c>
    </row>
    <row r="11" spans="1:11" s="24" customFormat="1" ht="45" customHeight="1">
      <c r="A11" s="51">
        <v>9</v>
      </c>
      <c r="B11" s="19" t="s">
        <v>102</v>
      </c>
      <c r="C11" s="19" t="s">
        <v>103</v>
      </c>
      <c r="D11" s="17" t="s">
        <v>104</v>
      </c>
      <c r="E11" s="22">
        <v>81.5</v>
      </c>
      <c r="F11" s="3">
        <v>82.89</v>
      </c>
      <c r="G11" s="3">
        <v>86.44</v>
      </c>
      <c r="H11" s="22">
        <f t="shared" si="2"/>
        <v>82.55000000000001</v>
      </c>
      <c r="I11" s="2">
        <v>97.8</v>
      </c>
      <c r="J11" s="3">
        <f t="shared" si="1"/>
        <v>85.23400000000001</v>
      </c>
      <c r="K11" s="14" t="s">
        <v>14</v>
      </c>
    </row>
    <row r="12" spans="1:11" s="24" customFormat="1" ht="45" customHeight="1">
      <c r="A12" s="51">
        <v>10</v>
      </c>
      <c r="B12" s="19" t="s">
        <v>99</v>
      </c>
      <c r="C12" s="19" t="s">
        <v>100</v>
      </c>
      <c r="D12" s="17" t="s">
        <v>101</v>
      </c>
      <c r="E12" s="3">
        <v>83</v>
      </c>
      <c r="F12" s="3">
        <v>82.86</v>
      </c>
      <c r="G12" s="3">
        <v>86.6</v>
      </c>
      <c r="H12" s="3">
        <f t="shared" si="2"/>
        <v>83.304</v>
      </c>
      <c r="I12" s="2">
        <v>94</v>
      </c>
      <c r="J12" s="3">
        <f t="shared" si="1"/>
        <v>85.18649599999999</v>
      </c>
      <c r="K12" s="37" t="s">
        <v>14</v>
      </c>
    </row>
    <row r="13" spans="1:11" s="24" customFormat="1" ht="45" customHeight="1">
      <c r="A13" s="51">
        <v>11</v>
      </c>
      <c r="B13" s="19" t="s">
        <v>96</v>
      </c>
      <c r="C13" s="19" t="s">
        <v>97</v>
      </c>
      <c r="D13" s="17" t="s">
        <v>98</v>
      </c>
      <c r="E13" s="3">
        <v>83.5</v>
      </c>
      <c r="F13" s="3">
        <v>83.99</v>
      </c>
      <c r="G13" s="3">
        <v>87.38</v>
      </c>
      <c r="H13" s="3">
        <f t="shared" si="2"/>
        <v>84.084</v>
      </c>
      <c r="I13" s="2">
        <v>90</v>
      </c>
      <c r="J13" s="3">
        <f t="shared" si="1"/>
        <v>85.12521600000001</v>
      </c>
      <c r="K13" s="37" t="s">
        <v>14</v>
      </c>
    </row>
    <row r="14" spans="1:11" s="24" customFormat="1" ht="45" customHeight="1">
      <c r="A14" s="51">
        <v>12</v>
      </c>
      <c r="B14" s="14" t="s">
        <v>93</v>
      </c>
      <c r="C14" s="19" t="s">
        <v>94</v>
      </c>
      <c r="D14" s="3" t="s">
        <v>95</v>
      </c>
      <c r="E14" s="3">
        <v>82.83</v>
      </c>
      <c r="F14" s="3">
        <v>82.23</v>
      </c>
      <c r="G14" s="3">
        <v>88.42</v>
      </c>
      <c r="H14" s="3">
        <f t="shared" si="2"/>
        <v>83.149</v>
      </c>
      <c r="I14" s="2">
        <v>94</v>
      </c>
      <c r="J14" s="3">
        <f t="shared" si="1"/>
        <v>85.058776</v>
      </c>
      <c r="K14" s="3" t="s">
        <v>14</v>
      </c>
    </row>
    <row r="15" spans="1:11" s="24" customFormat="1" ht="45" customHeight="1">
      <c r="A15" s="51">
        <v>13</v>
      </c>
      <c r="B15" s="34" t="s">
        <v>91</v>
      </c>
      <c r="C15" s="19" t="s">
        <v>92</v>
      </c>
      <c r="D15" s="13" t="s">
        <v>20</v>
      </c>
      <c r="E15" s="22">
        <v>81.33</v>
      </c>
      <c r="F15" s="22">
        <v>83.06</v>
      </c>
      <c r="G15" s="22">
        <v>88.3</v>
      </c>
      <c r="H15" s="4">
        <f t="shared" si="2"/>
        <v>82.71900000000001</v>
      </c>
      <c r="I15" s="2">
        <v>95</v>
      </c>
      <c r="J15" s="3">
        <f t="shared" si="1"/>
        <v>84.880456</v>
      </c>
      <c r="K15" s="44" t="s">
        <v>14</v>
      </c>
    </row>
    <row r="16" spans="1:11" s="24" customFormat="1" ht="45" customHeight="1">
      <c r="A16" s="51">
        <v>14</v>
      </c>
      <c r="B16" s="19" t="s">
        <v>88</v>
      </c>
      <c r="C16" s="19" t="s">
        <v>89</v>
      </c>
      <c r="D16" s="3" t="s">
        <v>90</v>
      </c>
      <c r="E16" s="3">
        <v>82.75</v>
      </c>
      <c r="F16" s="3">
        <v>83.51</v>
      </c>
      <c r="G16" s="3">
        <v>85.49</v>
      </c>
      <c r="H16" s="3">
        <f t="shared" si="2"/>
        <v>83.328</v>
      </c>
      <c r="I16" s="2">
        <v>92</v>
      </c>
      <c r="J16" s="3">
        <f t="shared" si="1"/>
        <v>84.85427200000001</v>
      </c>
      <c r="K16" s="3" t="s">
        <v>14</v>
      </c>
    </row>
    <row r="17" spans="1:11" s="24" customFormat="1" ht="45" customHeight="1">
      <c r="A17" s="51">
        <v>15</v>
      </c>
      <c r="B17" s="19" t="s">
        <v>85</v>
      </c>
      <c r="C17" s="19" t="s">
        <v>86</v>
      </c>
      <c r="D17" s="22" t="s">
        <v>87</v>
      </c>
      <c r="E17" s="22">
        <v>80.67</v>
      </c>
      <c r="F17" s="3">
        <v>82.4</v>
      </c>
      <c r="G17" s="3">
        <v>88.14</v>
      </c>
      <c r="H17" s="22">
        <f t="shared" si="2"/>
        <v>82.10900000000001</v>
      </c>
      <c r="I17" s="2">
        <v>97.5</v>
      </c>
      <c r="J17" s="3">
        <f t="shared" si="1"/>
        <v>84.817816</v>
      </c>
      <c r="K17" s="14" t="s">
        <v>14</v>
      </c>
    </row>
    <row r="18" spans="1:11" s="24" customFormat="1" ht="45" customHeight="1">
      <c r="A18" s="51">
        <v>16</v>
      </c>
      <c r="B18" s="19" t="s">
        <v>82</v>
      </c>
      <c r="C18" s="19" t="s">
        <v>83</v>
      </c>
      <c r="D18" s="22" t="s">
        <v>84</v>
      </c>
      <c r="E18" s="22">
        <v>80.5</v>
      </c>
      <c r="F18" s="3">
        <v>82.78</v>
      </c>
      <c r="G18" s="3">
        <v>87.29</v>
      </c>
      <c r="H18" s="3">
        <f t="shared" si="2"/>
        <v>82.091</v>
      </c>
      <c r="I18" s="2">
        <v>97.5</v>
      </c>
      <c r="J18" s="3">
        <f t="shared" si="1"/>
        <v>84.80298399999998</v>
      </c>
      <c r="K18" s="14" t="s">
        <v>14</v>
      </c>
    </row>
    <row r="19" spans="1:11" s="24" customFormat="1" ht="45" customHeight="1">
      <c r="A19" s="51">
        <v>17</v>
      </c>
      <c r="B19" s="19" t="s">
        <v>79</v>
      </c>
      <c r="C19" s="19" t="s">
        <v>80</v>
      </c>
      <c r="D19" s="14" t="s">
        <v>81</v>
      </c>
      <c r="E19" s="3">
        <v>83.33</v>
      </c>
      <c r="F19" s="3">
        <v>82.26</v>
      </c>
      <c r="G19" s="3">
        <v>87.38</v>
      </c>
      <c r="H19" s="3">
        <f t="shared" si="2"/>
        <v>83.307</v>
      </c>
      <c r="I19" s="2">
        <v>91.8</v>
      </c>
      <c r="J19" s="3">
        <f t="shared" si="1"/>
        <v>84.80176799999998</v>
      </c>
      <c r="K19" s="14" t="s">
        <v>14</v>
      </c>
    </row>
    <row r="20" spans="1:11" s="24" customFormat="1" ht="45" customHeight="1">
      <c r="A20" s="51">
        <v>18</v>
      </c>
      <c r="B20" s="19" t="s">
        <v>76</v>
      </c>
      <c r="C20" s="19" t="s">
        <v>77</v>
      </c>
      <c r="D20" s="1" t="s">
        <v>78</v>
      </c>
      <c r="E20" s="1">
        <v>81.67</v>
      </c>
      <c r="F20" s="1">
        <v>82.57</v>
      </c>
      <c r="G20" s="1">
        <v>87.29</v>
      </c>
      <c r="H20" s="12">
        <f>G20*0.1+F20*0.4+E20*0.5</f>
        <v>82.592</v>
      </c>
      <c r="I20" s="2">
        <v>95</v>
      </c>
      <c r="J20" s="3">
        <f t="shared" si="1"/>
        <v>84.775808</v>
      </c>
      <c r="K20" s="1" t="s">
        <v>14</v>
      </c>
    </row>
    <row r="21" spans="1:11" s="24" customFormat="1" ht="45" customHeight="1">
      <c r="A21" s="51">
        <v>19</v>
      </c>
      <c r="B21" s="19" t="s">
        <v>74</v>
      </c>
      <c r="C21" s="19" t="s">
        <v>75</v>
      </c>
      <c r="D21" s="14" t="s">
        <v>50</v>
      </c>
      <c r="E21" s="3">
        <v>81.5</v>
      </c>
      <c r="F21" s="3">
        <v>82.14</v>
      </c>
      <c r="G21" s="3">
        <v>84.54</v>
      </c>
      <c r="H21" s="3">
        <f>E21*0.5+F21*0.4+G21*0.1</f>
        <v>82.06</v>
      </c>
      <c r="I21" s="2">
        <v>97.1</v>
      </c>
      <c r="J21" s="3">
        <f t="shared" si="1"/>
        <v>84.70704</v>
      </c>
      <c r="K21" s="14" t="s">
        <v>14</v>
      </c>
    </row>
    <row r="22" spans="1:11" s="24" customFormat="1" ht="45" customHeight="1">
      <c r="A22" s="51">
        <v>20</v>
      </c>
      <c r="B22" s="35" t="s">
        <v>72</v>
      </c>
      <c r="C22" s="19" t="s">
        <v>73</v>
      </c>
      <c r="D22" s="36" t="s">
        <v>47</v>
      </c>
      <c r="E22" s="36">
        <v>81.52</v>
      </c>
      <c r="F22" s="36">
        <v>83.08</v>
      </c>
      <c r="G22" s="36">
        <v>85.59</v>
      </c>
      <c r="H22" s="36">
        <f>E22*0.5+F22*0.4+G22*0.1</f>
        <v>82.55099999999999</v>
      </c>
      <c r="I22" s="2">
        <v>94.1</v>
      </c>
      <c r="J22" s="3">
        <f t="shared" si="1"/>
        <v>84.58362399999999</v>
      </c>
      <c r="K22" s="14" t="s">
        <v>14</v>
      </c>
    </row>
    <row r="23" spans="1:11" s="24" customFormat="1" ht="45" customHeight="1">
      <c r="A23" s="51">
        <v>21</v>
      </c>
      <c r="B23" s="19" t="s">
        <v>70</v>
      </c>
      <c r="C23" s="19" t="s">
        <v>71</v>
      </c>
      <c r="D23" s="1" t="s">
        <v>20</v>
      </c>
      <c r="E23" s="1">
        <v>82.71</v>
      </c>
      <c r="F23" s="1">
        <v>82.44</v>
      </c>
      <c r="G23" s="1">
        <v>87.38</v>
      </c>
      <c r="H23" s="1">
        <v>83.07</v>
      </c>
      <c r="I23" s="2">
        <v>91.5</v>
      </c>
      <c r="J23" s="3">
        <f t="shared" si="1"/>
        <v>84.55367999999999</v>
      </c>
      <c r="K23" s="44" t="s">
        <v>14</v>
      </c>
    </row>
    <row r="24" spans="1:11" ht="45" customHeight="1">
      <c r="A24" s="51">
        <v>22</v>
      </c>
      <c r="B24" s="19" t="s">
        <v>68</v>
      </c>
      <c r="C24" s="19" t="s">
        <v>69</v>
      </c>
      <c r="D24" s="60" t="s">
        <v>20</v>
      </c>
      <c r="E24" s="9">
        <v>81.33</v>
      </c>
      <c r="F24" s="9">
        <v>81.9</v>
      </c>
      <c r="G24" s="9">
        <v>87.5</v>
      </c>
      <c r="H24" s="8">
        <f>E24*0.5+F24*0.4+G24*0.1</f>
        <v>82.17500000000001</v>
      </c>
      <c r="I24" s="2">
        <v>94.3</v>
      </c>
      <c r="J24" s="3">
        <f t="shared" si="1"/>
        <v>84.30900000000001</v>
      </c>
      <c r="K24" s="45" t="s">
        <v>14</v>
      </c>
    </row>
    <row r="25" spans="1:11" s="24" customFormat="1" ht="45" customHeight="1">
      <c r="A25" s="51">
        <v>23</v>
      </c>
      <c r="B25" s="19" t="s">
        <v>66</v>
      </c>
      <c r="C25" s="19" t="s">
        <v>67</v>
      </c>
      <c r="D25" s="17" t="s">
        <v>27</v>
      </c>
      <c r="E25" s="11">
        <v>82.5</v>
      </c>
      <c r="F25" s="17">
        <v>83.12</v>
      </c>
      <c r="G25" s="17">
        <v>87.84</v>
      </c>
      <c r="H25" s="52">
        <f>G25*0.1+F25*0.4+E25*0.5</f>
        <v>83.28200000000001</v>
      </c>
      <c r="I25" s="2">
        <v>89</v>
      </c>
      <c r="J25" s="3">
        <f t="shared" si="1"/>
        <v>84.288368</v>
      </c>
      <c r="K25" s="14" t="s">
        <v>14</v>
      </c>
    </row>
    <row r="26" spans="1:11" s="5" customFormat="1" ht="45" customHeight="1">
      <c r="A26" s="51">
        <v>24</v>
      </c>
      <c r="B26" s="19" t="s">
        <v>63</v>
      </c>
      <c r="C26" s="19" t="s">
        <v>64</v>
      </c>
      <c r="D26" s="59" t="s">
        <v>65</v>
      </c>
      <c r="E26" s="59">
        <v>81.83</v>
      </c>
      <c r="F26" s="61">
        <v>82.1</v>
      </c>
      <c r="G26" s="61">
        <v>82.26</v>
      </c>
      <c r="H26" s="61">
        <f>E26*0.5+F26*0.4+G26*0.1</f>
        <v>81.981</v>
      </c>
      <c r="I26" s="2">
        <v>95</v>
      </c>
      <c r="J26" s="3">
        <f t="shared" si="1"/>
        <v>84.27234399999999</v>
      </c>
      <c r="K26" s="14" t="s">
        <v>14</v>
      </c>
    </row>
    <row r="27" spans="1:11" s="5" customFormat="1" ht="45" customHeight="1">
      <c r="A27" s="51">
        <v>25</v>
      </c>
      <c r="B27" s="19" t="s">
        <v>61</v>
      </c>
      <c r="C27" s="19" t="s">
        <v>62</v>
      </c>
      <c r="D27" s="1" t="s">
        <v>27</v>
      </c>
      <c r="E27" s="12">
        <v>83.5</v>
      </c>
      <c r="F27" s="1">
        <v>82.45</v>
      </c>
      <c r="G27" s="1">
        <v>86.29</v>
      </c>
      <c r="H27" s="22">
        <f>E27*0.5+F27*0.4+G27*0.1</f>
        <v>83.35900000000001</v>
      </c>
      <c r="I27" s="2">
        <v>88</v>
      </c>
      <c r="J27" s="3">
        <f t="shared" si="1"/>
        <v>84.175816</v>
      </c>
      <c r="K27" s="14" t="s">
        <v>14</v>
      </c>
    </row>
    <row r="28" spans="1:11" ht="45" customHeight="1">
      <c r="A28" s="51">
        <v>26</v>
      </c>
      <c r="B28" s="19" t="s">
        <v>59</v>
      </c>
      <c r="C28" s="19" t="s">
        <v>60</v>
      </c>
      <c r="D28" s="3" t="s">
        <v>27</v>
      </c>
      <c r="E28" s="3">
        <v>79</v>
      </c>
      <c r="F28" s="3">
        <v>82.54</v>
      </c>
      <c r="G28" s="3">
        <v>89.83</v>
      </c>
      <c r="H28" s="3">
        <f>E28*0.5+F28*0.4+G28*0.1</f>
        <v>81.49900000000001</v>
      </c>
      <c r="I28" s="2">
        <v>96.6</v>
      </c>
      <c r="J28" s="3">
        <f t="shared" si="1"/>
        <v>84.156776</v>
      </c>
      <c r="K28" s="45" t="s">
        <v>14</v>
      </c>
    </row>
    <row r="29" spans="1:11" ht="45" customHeight="1">
      <c r="A29" s="51">
        <v>27</v>
      </c>
      <c r="B29" s="19" t="s">
        <v>56</v>
      </c>
      <c r="C29" s="19" t="s">
        <v>57</v>
      </c>
      <c r="D29" s="37" t="s">
        <v>58</v>
      </c>
      <c r="E29" s="17">
        <v>83.27</v>
      </c>
      <c r="F29" s="17">
        <v>82.07</v>
      </c>
      <c r="G29" s="17">
        <v>86.44</v>
      </c>
      <c r="H29" s="52">
        <f>G29*0.1+F29*0.4+E29*0.5</f>
        <v>83.107</v>
      </c>
      <c r="I29" s="2">
        <v>89</v>
      </c>
      <c r="J29" s="3">
        <f t="shared" si="1"/>
        <v>84.144168</v>
      </c>
      <c r="K29" s="44" t="s">
        <v>14</v>
      </c>
    </row>
    <row r="30" spans="1:11" ht="45" customHeight="1">
      <c r="A30" s="51">
        <v>28</v>
      </c>
      <c r="B30" s="19" t="s">
        <v>53</v>
      </c>
      <c r="C30" s="19" t="s">
        <v>54</v>
      </c>
      <c r="D30" s="1" t="s">
        <v>55</v>
      </c>
      <c r="E30" s="4">
        <v>81.75</v>
      </c>
      <c r="F30" s="10">
        <v>82.03</v>
      </c>
      <c r="G30" s="10">
        <v>84.68</v>
      </c>
      <c r="H30" s="52">
        <f>G30*0.1+F30*0.4+E30*0.5</f>
        <v>82.155</v>
      </c>
      <c r="I30" s="2">
        <v>92</v>
      </c>
      <c r="J30" s="3">
        <f t="shared" si="1"/>
        <v>83.88772</v>
      </c>
      <c r="K30" s="47" t="s">
        <v>14</v>
      </c>
    </row>
    <row r="31" spans="1:11" ht="45" customHeight="1">
      <c r="A31" s="51">
        <v>29</v>
      </c>
      <c r="B31" s="19" t="s">
        <v>51</v>
      </c>
      <c r="C31" s="19" t="s">
        <v>52</v>
      </c>
      <c r="D31" s="17" t="s">
        <v>50</v>
      </c>
      <c r="E31" s="20">
        <v>82.89</v>
      </c>
      <c r="F31" s="20">
        <v>82.23</v>
      </c>
      <c r="G31" s="20">
        <v>88.42</v>
      </c>
      <c r="H31" s="20">
        <f>E31*0.5+F31*0.4+G31*0.1</f>
        <v>83.179</v>
      </c>
      <c r="I31" s="2">
        <v>87</v>
      </c>
      <c r="J31" s="3">
        <f t="shared" si="1"/>
        <v>83.851496</v>
      </c>
      <c r="K31" s="44" t="s">
        <v>14</v>
      </c>
    </row>
    <row r="32" spans="1:11" s="5" customFormat="1" ht="45" customHeight="1">
      <c r="A32" s="51">
        <v>30</v>
      </c>
      <c r="B32" s="19" t="s">
        <v>48</v>
      </c>
      <c r="C32" s="19" t="s">
        <v>49</v>
      </c>
      <c r="D32" s="1" t="s">
        <v>50</v>
      </c>
      <c r="E32" s="4">
        <v>81.5</v>
      </c>
      <c r="F32" s="10">
        <v>81.98</v>
      </c>
      <c r="G32" s="10">
        <v>85.59</v>
      </c>
      <c r="H32" s="52">
        <f>G32*0.1+F32*0.4+E32*0.5</f>
        <v>82.101</v>
      </c>
      <c r="I32" s="2">
        <v>92</v>
      </c>
      <c r="J32" s="3">
        <f t="shared" si="1"/>
        <v>83.84322399999999</v>
      </c>
      <c r="K32" s="1" t="s">
        <v>14</v>
      </c>
    </row>
    <row r="33" spans="1:11" s="5" customFormat="1" ht="45" customHeight="1">
      <c r="A33" s="51">
        <v>31</v>
      </c>
      <c r="B33" s="19" t="s">
        <v>45</v>
      </c>
      <c r="C33" s="19" t="s">
        <v>46</v>
      </c>
      <c r="D33" s="1" t="s">
        <v>47</v>
      </c>
      <c r="E33" s="1">
        <v>82.92</v>
      </c>
      <c r="F33" s="1">
        <v>82.22</v>
      </c>
      <c r="G33" s="1">
        <v>86.44</v>
      </c>
      <c r="H33" s="12">
        <f>G33*0.1+F33*0.4+E33*0.5</f>
        <v>82.99199999999999</v>
      </c>
      <c r="I33" s="2">
        <v>86</v>
      </c>
      <c r="J33" s="3">
        <f t="shared" si="1"/>
        <v>83.52140799999998</v>
      </c>
      <c r="K33" s="47" t="s">
        <v>14</v>
      </c>
    </row>
    <row r="34" spans="1:11" s="5" customFormat="1" ht="45" customHeight="1">
      <c r="A34" s="51">
        <v>32</v>
      </c>
      <c r="B34" s="19" t="s">
        <v>43</v>
      </c>
      <c r="C34" s="19" t="s">
        <v>44</v>
      </c>
      <c r="D34" s="17" t="s">
        <v>20</v>
      </c>
      <c r="E34" s="3">
        <v>82.5</v>
      </c>
      <c r="F34" s="54">
        <v>80.81</v>
      </c>
      <c r="G34" s="54">
        <v>88.68</v>
      </c>
      <c r="H34" s="54">
        <f>E34*0.5+F34*0.4+G34*0.1</f>
        <v>82.44200000000001</v>
      </c>
      <c r="I34" s="2">
        <v>88.5</v>
      </c>
      <c r="J34" s="3">
        <f t="shared" si="1"/>
        <v>83.508208</v>
      </c>
      <c r="K34" s="14" t="s">
        <v>14</v>
      </c>
    </row>
    <row r="35" spans="1:11" s="5" customFormat="1" ht="45" customHeight="1">
      <c r="A35" s="51">
        <v>33</v>
      </c>
      <c r="B35" s="19" t="s">
        <v>40</v>
      </c>
      <c r="C35" s="19" t="s">
        <v>41</v>
      </c>
      <c r="D35" s="17" t="s">
        <v>42</v>
      </c>
      <c r="E35" s="20">
        <v>82.56</v>
      </c>
      <c r="F35" s="20">
        <v>82</v>
      </c>
      <c r="G35" s="20">
        <v>86.41</v>
      </c>
      <c r="H35" s="20">
        <f>E35*0.5+F35*0.4+G35*0.1</f>
        <v>82.72100000000002</v>
      </c>
      <c r="I35" s="2">
        <v>86.6</v>
      </c>
      <c r="J35" s="3">
        <f t="shared" si="1"/>
        <v>83.403704</v>
      </c>
      <c r="K35" s="1" t="s">
        <v>14</v>
      </c>
    </row>
    <row r="36" spans="1:11" s="5" customFormat="1" ht="45" customHeight="1">
      <c r="A36" s="51">
        <v>34</v>
      </c>
      <c r="B36" s="19" t="s">
        <v>37</v>
      </c>
      <c r="C36" s="19" t="s">
        <v>38</v>
      </c>
      <c r="D36" s="3" t="s">
        <v>39</v>
      </c>
      <c r="E36" s="3">
        <v>80.33</v>
      </c>
      <c r="F36" s="3">
        <v>81.3</v>
      </c>
      <c r="G36" s="3">
        <v>88.14</v>
      </c>
      <c r="H36" s="3">
        <f>E36*0.5+F36*0.4+G36*0.1</f>
        <v>81.499</v>
      </c>
      <c r="I36" s="2">
        <v>92</v>
      </c>
      <c r="J36" s="3">
        <f t="shared" si="1"/>
        <v>83.34717599999999</v>
      </c>
      <c r="K36" s="14" t="s">
        <v>14</v>
      </c>
    </row>
    <row r="37" spans="1:11" s="5" customFormat="1" ht="45" customHeight="1">
      <c r="A37" s="51">
        <v>35</v>
      </c>
      <c r="B37" s="19" t="s">
        <v>35</v>
      </c>
      <c r="C37" s="19" t="s">
        <v>36</v>
      </c>
      <c r="D37" s="1" t="s">
        <v>27</v>
      </c>
      <c r="E37" s="1">
        <v>82</v>
      </c>
      <c r="F37" s="1">
        <v>82.48</v>
      </c>
      <c r="G37" s="1">
        <v>89.83</v>
      </c>
      <c r="H37" s="1">
        <v>82.98</v>
      </c>
      <c r="I37" s="2">
        <v>85</v>
      </c>
      <c r="J37" s="3">
        <f t="shared" si="1"/>
        <v>83.33551999999999</v>
      </c>
      <c r="K37" s="1" t="s">
        <v>14</v>
      </c>
    </row>
    <row r="38" spans="1:11" s="5" customFormat="1" ht="45" customHeight="1">
      <c r="A38" s="51">
        <v>36</v>
      </c>
      <c r="B38" s="19" t="s">
        <v>32</v>
      </c>
      <c r="C38" s="19" t="s">
        <v>33</v>
      </c>
      <c r="D38" s="14" t="s">
        <v>34</v>
      </c>
      <c r="E38" s="12">
        <v>82.5</v>
      </c>
      <c r="F38" s="14">
        <v>80.79</v>
      </c>
      <c r="G38" s="14">
        <v>85.85</v>
      </c>
      <c r="H38" s="14">
        <v>82.15</v>
      </c>
      <c r="I38" s="2">
        <v>88.5</v>
      </c>
      <c r="J38" s="3">
        <f t="shared" si="1"/>
        <v>83.26759999999999</v>
      </c>
      <c r="K38" s="44" t="s">
        <v>14</v>
      </c>
    </row>
    <row r="39" spans="1:11" s="5" customFormat="1" ht="45" customHeight="1">
      <c r="A39" s="51">
        <v>37</v>
      </c>
      <c r="B39" s="19" t="s">
        <v>29</v>
      </c>
      <c r="C39" s="19" t="s">
        <v>30</v>
      </c>
      <c r="D39" s="1" t="s">
        <v>31</v>
      </c>
      <c r="E39" s="1">
        <v>82.33</v>
      </c>
      <c r="F39" s="1">
        <v>82.18</v>
      </c>
      <c r="G39" s="1">
        <v>87.37</v>
      </c>
      <c r="H39" s="1">
        <v>82.77</v>
      </c>
      <c r="I39" s="2">
        <v>85.1</v>
      </c>
      <c r="J39" s="3">
        <f t="shared" si="1"/>
        <v>83.18007999999999</v>
      </c>
      <c r="K39" s="1" t="s">
        <v>14</v>
      </c>
    </row>
    <row r="40" spans="1:11" s="5" customFormat="1" ht="45" customHeight="1">
      <c r="A40" s="51">
        <v>38</v>
      </c>
      <c r="B40" s="19" t="s">
        <v>25</v>
      </c>
      <c r="C40" s="19" t="s">
        <v>26</v>
      </c>
      <c r="D40" s="1" t="s">
        <v>27</v>
      </c>
      <c r="E40" s="3">
        <v>80</v>
      </c>
      <c r="F40" s="3">
        <v>82.87</v>
      </c>
      <c r="G40" s="3">
        <v>89.52</v>
      </c>
      <c r="H40" s="3">
        <f>E40*0.5+F40*0.4+G40*0.1</f>
        <v>82.1</v>
      </c>
      <c r="I40" s="2">
        <v>86</v>
      </c>
      <c r="J40" s="3">
        <f t="shared" si="1"/>
        <v>82.78639999999999</v>
      </c>
      <c r="K40" s="14" t="s">
        <v>28</v>
      </c>
    </row>
    <row r="41" spans="1:11" s="5" customFormat="1" ht="45" customHeight="1">
      <c r="A41" s="51">
        <v>39</v>
      </c>
      <c r="B41" s="19" t="s">
        <v>22</v>
      </c>
      <c r="C41" s="19" t="s">
        <v>23</v>
      </c>
      <c r="D41" s="1" t="s">
        <v>24</v>
      </c>
      <c r="E41" s="4">
        <v>82.83</v>
      </c>
      <c r="F41" s="4">
        <v>81.67</v>
      </c>
      <c r="G41" s="4">
        <v>83.9</v>
      </c>
      <c r="H41" s="4">
        <f>E41*0.5+F41*0.4+G41*0.1</f>
        <v>82.473</v>
      </c>
      <c r="I41" s="2">
        <v>83</v>
      </c>
      <c r="J41" s="3">
        <f t="shared" si="1"/>
        <v>82.565752</v>
      </c>
      <c r="K41" s="46" t="s">
        <v>14</v>
      </c>
    </row>
    <row r="42" spans="1:12" s="5" customFormat="1" ht="45" customHeight="1">
      <c r="A42" s="51">
        <v>40</v>
      </c>
      <c r="B42" s="14" t="s">
        <v>15</v>
      </c>
      <c r="C42" s="19" t="s">
        <v>16</v>
      </c>
      <c r="D42" s="17" t="s">
        <v>17</v>
      </c>
      <c r="E42" s="17">
        <v>81.71</v>
      </c>
      <c r="F42" s="17">
        <v>82.88</v>
      </c>
      <c r="G42" s="17">
        <v>88.07</v>
      </c>
      <c r="H42" s="3">
        <f>E42*0.5+F42*0.4+G42*0.1</f>
        <v>82.81400000000001</v>
      </c>
      <c r="I42" s="2">
        <v>0</v>
      </c>
      <c r="J42" s="3">
        <f t="shared" si="1"/>
        <v>68.238736</v>
      </c>
      <c r="K42" s="37" t="s">
        <v>14</v>
      </c>
      <c r="L42" s="57"/>
    </row>
    <row r="43" spans="1:11" s="5" customFormat="1" ht="45" customHeight="1">
      <c r="A43" s="51">
        <v>41</v>
      </c>
      <c r="B43" s="55" t="s">
        <v>120</v>
      </c>
      <c r="C43" s="19" t="s">
        <v>121</v>
      </c>
      <c r="D43" s="13" t="s">
        <v>20</v>
      </c>
      <c r="E43" s="2">
        <v>81.5</v>
      </c>
      <c r="F43" s="10">
        <v>82.43</v>
      </c>
      <c r="G43" s="10">
        <v>88.61</v>
      </c>
      <c r="H43" s="4">
        <f>E43*0.5+F43*0.4+G43*0.1</f>
        <v>82.58300000000001</v>
      </c>
      <c r="I43" s="65" t="s">
        <v>145</v>
      </c>
      <c r="J43" s="64" t="s">
        <v>145</v>
      </c>
      <c r="K43" s="44" t="s">
        <v>14</v>
      </c>
    </row>
    <row r="44" spans="1:11" s="5" customFormat="1" ht="45" customHeight="1">
      <c r="A44" s="51">
        <v>42</v>
      </c>
      <c r="B44" s="19" t="s">
        <v>122</v>
      </c>
      <c r="C44" s="19" t="s">
        <v>123</v>
      </c>
      <c r="D44" s="3" t="s">
        <v>124</v>
      </c>
      <c r="E44" s="3" t="s">
        <v>124</v>
      </c>
      <c r="F44" s="3">
        <v>82.09</v>
      </c>
      <c r="G44" s="3">
        <v>87.29</v>
      </c>
      <c r="H44" s="3" t="s">
        <v>124</v>
      </c>
      <c r="I44" s="2">
        <v>85</v>
      </c>
      <c r="J44" s="64" t="s">
        <v>145</v>
      </c>
      <c r="K44" s="14" t="s">
        <v>125</v>
      </c>
    </row>
    <row r="45" spans="1:11" s="5" customFormat="1" ht="45" customHeight="1">
      <c r="A45" s="51">
        <v>43</v>
      </c>
      <c r="B45" s="15" t="s">
        <v>126</v>
      </c>
      <c r="C45" s="19" t="s">
        <v>127</v>
      </c>
      <c r="D45" s="15" t="s">
        <v>124</v>
      </c>
      <c r="E45" s="15" t="s">
        <v>124</v>
      </c>
      <c r="F45" s="15">
        <v>83.18</v>
      </c>
      <c r="G45" s="15">
        <v>88.99</v>
      </c>
      <c r="H45" s="15" t="s">
        <v>124</v>
      </c>
      <c r="I45" s="2">
        <v>94.2</v>
      </c>
      <c r="J45" s="64" t="s">
        <v>145</v>
      </c>
      <c r="K45" s="15" t="s">
        <v>125</v>
      </c>
    </row>
    <row r="46" spans="1:11" s="5" customFormat="1" ht="45" customHeight="1">
      <c r="A46" s="51">
        <v>44</v>
      </c>
      <c r="B46" s="19" t="s">
        <v>128</v>
      </c>
      <c r="C46" s="19" t="s">
        <v>129</v>
      </c>
      <c r="D46" s="2" t="s">
        <v>124</v>
      </c>
      <c r="E46" s="3" t="s">
        <v>124</v>
      </c>
      <c r="F46" s="3">
        <v>81.47</v>
      </c>
      <c r="G46" s="3">
        <v>86.44</v>
      </c>
      <c r="H46" s="3" t="s">
        <v>124</v>
      </c>
      <c r="I46" s="2">
        <v>97.5</v>
      </c>
      <c r="J46" s="64" t="s">
        <v>145</v>
      </c>
      <c r="K46" s="33" t="s">
        <v>125</v>
      </c>
    </row>
    <row r="47" spans="1:11" s="49" customFormat="1" ht="45" customHeight="1">
      <c r="A47" s="51">
        <v>45</v>
      </c>
      <c r="B47" s="19" t="s">
        <v>130</v>
      </c>
      <c r="C47" s="19" t="s">
        <v>131</v>
      </c>
      <c r="D47" s="1" t="s">
        <v>124</v>
      </c>
      <c r="E47" s="12" t="s">
        <v>124</v>
      </c>
      <c r="F47" s="4">
        <v>82.39</v>
      </c>
      <c r="G47" s="4">
        <v>86.44</v>
      </c>
      <c r="H47" s="12" t="s">
        <v>124</v>
      </c>
      <c r="I47" s="2">
        <v>93</v>
      </c>
      <c r="J47" s="64" t="s">
        <v>145</v>
      </c>
      <c r="K47" s="14" t="s">
        <v>132</v>
      </c>
    </row>
    <row r="48" spans="1:11" s="49" customFormat="1" ht="45" customHeight="1">
      <c r="A48" s="51">
        <v>46</v>
      </c>
      <c r="B48" s="14" t="s">
        <v>133</v>
      </c>
      <c r="C48" s="19" t="s">
        <v>54</v>
      </c>
      <c r="D48" s="2" t="s">
        <v>124</v>
      </c>
      <c r="E48" s="2" t="s">
        <v>124</v>
      </c>
      <c r="F48" s="3">
        <v>82.36</v>
      </c>
      <c r="G48" s="3">
        <v>86.29</v>
      </c>
      <c r="H48" s="3" t="s">
        <v>124</v>
      </c>
      <c r="I48" s="2">
        <v>89.5</v>
      </c>
      <c r="J48" s="64" t="s">
        <v>145</v>
      </c>
      <c r="K48" s="14" t="s">
        <v>132</v>
      </c>
    </row>
    <row r="49" spans="1:11" s="49" customFormat="1" ht="45" customHeight="1">
      <c r="A49" s="51">
        <v>47</v>
      </c>
      <c r="B49" s="19" t="s">
        <v>134</v>
      </c>
      <c r="C49" s="19" t="s">
        <v>135</v>
      </c>
      <c r="D49" s="2" t="s">
        <v>50</v>
      </c>
      <c r="E49" s="2">
        <v>82.75</v>
      </c>
      <c r="F49" s="3" t="s">
        <v>124</v>
      </c>
      <c r="G49" s="3" t="s">
        <v>124</v>
      </c>
      <c r="H49" s="2" t="s">
        <v>124</v>
      </c>
      <c r="I49" s="2">
        <v>95.5</v>
      </c>
      <c r="J49" s="64" t="s">
        <v>145</v>
      </c>
      <c r="K49" s="14" t="s">
        <v>21</v>
      </c>
    </row>
    <row r="50" spans="1:11" s="49" customFormat="1" ht="45" customHeight="1">
      <c r="A50" s="51">
        <v>48</v>
      </c>
      <c r="B50" s="34" t="s">
        <v>136</v>
      </c>
      <c r="C50" s="19" t="s">
        <v>41</v>
      </c>
      <c r="D50" s="14" t="s">
        <v>124</v>
      </c>
      <c r="E50" s="14" t="s">
        <v>124</v>
      </c>
      <c r="F50" s="14">
        <v>82.38</v>
      </c>
      <c r="G50" s="14">
        <v>87.38</v>
      </c>
      <c r="H50" s="14" t="s">
        <v>124</v>
      </c>
      <c r="I50" s="58">
        <v>95</v>
      </c>
      <c r="J50" s="64" t="s">
        <v>145</v>
      </c>
      <c r="K50" s="14" t="s">
        <v>137</v>
      </c>
    </row>
    <row r="51" spans="1:11" s="49" customFormat="1" ht="45" customHeight="1">
      <c r="A51" s="51">
        <v>49</v>
      </c>
      <c r="B51" s="19" t="s">
        <v>138</v>
      </c>
      <c r="C51" s="19" t="s">
        <v>139</v>
      </c>
      <c r="D51" s="2" t="s">
        <v>124</v>
      </c>
      <c r="E51" s="2" t="s">
        <v>124</v>
      </c>
      <c r="F51" s="3">
        <v>82.64</v>
      </c>
      <c r="G51" s="3">
        <v>87.1</v>
      </c>
      <c r="H51" s="3" t="s">
        <v>124</v>
      </c>
      <c r="I51" s="2">
        <v>91</v>
      </c>
      <c r="J51" s="64" t="s">
        <v>145</v>
      </c>
      <c r="K51" s="14" t="s">
        <v>125</v>
      </c>
    </row>
    <row r="52" spans="1:11" s="49" customFormat="1" ht="45" customHeight="1">
      <c r="A52" s="51">
        <v>50</v>
      </c>
      <c r="B52" s="19" t="s">
        <v>140</v>
      </c>
      <c r="C52" s="19" t="s">
        <v>141</v>
      </c>
      <c r="D52" s="3" t="s">
        <v>124</v>
      </c>
      <c r="E52" s="3" t="s">
        <v>124</v>
      </c>
      <c r="F52" s="3">
        <v>82.66</v>
      </c>
      <c r="G52" s="3">
        <v>88.98</v>
      </c>
      <c r="H52" s="3" t="s">
        <v>124</v>
      </c>
      <c r="I52" s="2">
        <v>93.5</v>
      </c>
      <c r="J52" s="64" t="s">
        <v>145</v>
      </c>
      <c r="K52" s="33" t="s">
        <v>132</v>
      </c>
    </row>
    <row r="54" spans="5:7" ht="13.5">
      <c r="E54" s="56"/>
      <c r="F54" s="56"/>
      <c r="G54" s="56"/>
    </row>
    <row r="55" spans="5:7" ht="13.5">
      <c r="E55" s="56"/>
      <c r="F55" s="56"/>
      <c r="G55" s="56"/>
    </row>
    <row r="57" spans="5:7" ht="13.5">
      <c r="E57" s="56"/>
      <c r="F57" s="56"/>
      <c r="G57" s="56"/>
    </row>
  </sheetData>
  <sheetProtection/>
  <autoFilter ref="A2:K2">
    <sortState ref="A3:K57">
      <sortCondition descending="1" sortBy="value" ref="J3:J57"/>
    </sortState>
  </autoFilter>
  <mergeCells count="1">
    <mergeCell ref="A1:K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="80" zoomScaleNormal="80" zoomScalePageLayoutView="0" workbookViewId="0" topLeftCell="A1">
      <pane ySplit="2" topLeftCell="A6" activePane="bottomLeft" state="frozen"/>
      <selection pane="topLeft" activeCell="A1" sqref="A1"/>
      <selection pane="bottomLeft" activeCell="N11" sqref="N11"/>
    </sheetView>
  </sheetViews>
  <sheetFormatPr defaultColWidth="8.8515625" defaultRowHeight="39.75" customHeight="1"/>
  <cols>
    <col min="1" max="1" width="5.140625" style="5" customWidth="1"/>
    <col min="2" max="2" width="22.57421875" style="25" customWidth="1"/>
    <col min="3" max="3" width="29.57421875" style="5" customWidth="1"/>
    <col min="4" max="4" width="23.421875" style="5" customWidth="1"/>
    <col min="5" max="5" width="19.140625" style="5" customWidth="1"/>
    <col min="6" max="6" width="17.28125" style="5" customWidth="1"/>
    <col min="7" max="8" width="19.7109375" style="5" customWidth="1"/>
    <col min="9" max="9" width="17.8515625" style="5" customWidth="1"/>
    <col min="10" max="16384" width="8.8515625" style="6" customWidth="1"/>
  </cols>
  <sheetData>
    <row r="1" spans="1:9" ht="39.75" customHeight="1">
      <c r="A1" s="70" t="s">
        <v>142</v>
      </c>
      <c r="B1" s="67"/>
      <c r="C1" s="67"/>
      <c r="D1" s="67"/>
      <c r="E1" s="67"/>
      <c r="F1" s="67"/>
      <c r="G1" s="67"/>
      <c r="H1" s="67"/>
      <c r="I1" s="69"/>
    </row>
    <row r="2" spans="1:9" ht="39.7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10</v>
      </c>
    </row>
    <row r="3" spans="1:9" s="23" customFormat="1" ht="39.75" customHeight="1">
      <c r="A3" s="26">
        <v>50</v>
      </c>
      <c r="B3" s="19" t="s">
        <v>134</v>
      </c>
      <c r="C3" s="19" t="s">
        <v>135</v>
      </c>
      <c r="D3" s="22" t="s">
        <v>50</v>
      </c>
      <c r="E3" s="22">
        <v>82.75</v>
      </c>
      <c r="F3" s="3" t="s">
        <v>124</v>
      </c>
      <c r="G3" s="3" t="s">
        <v>124</v>
      </c>
      <c r="H3" s="7" t="s">
        <v>124</v>
      </c>
      <c r="I3" s="14" t="s">
        <v>21</v>
      </c>
    </row>
    <row r="4" spans="1:9" s="23" customFormat="1" ht="39.75" customHeight="1">
      <c r="A4" s="27">
        <v>1</v>
      </c>
      <c r="B4" s="28" t="s">
        <v>117</v>
      </c>
      <c r="C4" s="28" t="s">
        <v>118</v>
      </c>
      <c r="D4" s="63" t="s">
        <v>119</v>
      </c>
      <c r="E4" s="30">
        <v>83.5</v>
      </c>
      <c r="F4" s="30">
        <v>92.3</v>
      </c>
      <c r="G4" s="30">
        <v>93.58</v>
      </c>
      <c r="H4" s="30">
        <f>E4*0.5+F4*0.4+G4*0.1</f>
        <v>88.028</v>
      </c>
      <c r="I4" s="27" t="s">
        <v>14</v>
      </c>
    </row>
    <row r="5" spans="1:9" s="23" customFormat="1" ht="39.75" customHeight="1">
      <c r="A5" s="27">
        <v>2</v>
      </c>
      <c r="B5" s="31" t="s">
        <v>126</v>
      </c>
      <c r="C5" s="28" t="s">
        <v>127</v>
      </c>
      <c r="D5" s="31" t="s">
        <v>124</v>
      </c>
      <c r="E5" s="31" t="s">
        <v>124</v>
      </c>
      <c r="F5" s="31">
        <v>83.18</v>
      </c>
      <c r="G5" s="31">
        <v>88.99</v>
      </c>
      <c r="H5" s="30">
        <f>F5*0.8+G5*0.2</f>
        <v>84.34200000000001</v>
      </c>
      <c r="I5" s="31" t="s">
        <v>125</v>
      </c>
    </row>
    <row r="6" spans="1:9" s="24" customFormat="1" ht="39.75" customHeight="1">
      <c r="A6" s="27">
        <v>3</v>
      </c>
      <c r="B6" s="28" t="s">
        <v>114</v>
      </c>
      <c r="C6" s="28" t="s">
        <v>115</v>
      </c>
      <c r="D6" s="32" t="s">
        <v>116</v>
      </c>
      <c r="E6" s="29">
        <v>82.48</v>
      </c>
      <c r="F6" s="29">
        <v>84.32</v>
      </c>
      <c r="G6" s="29">
        <v>91.53</v>
      </c>
      <c r="H6" s="29">
        <f>E6*0.5+F6*0.4+G6*0.1</f>
        <v>84.12100000000001</v>
      </c>
      <c r="I6" s="29" t="s">
        <v>14</v>
      </c>
    </row>
    <row r="7" spans="1:9" s="24" customFormat="1" ht="39.75" customHeight="1">
      <c r="A7" s="26">
        <v>4</v>
      </c>
      <c r="B7" s="19" t="s">
        <v>96</v>
      </c>
      <c r="C7" s="19" t="s">
        <v>97</v>
      </c>
      <c r="D7" s="17" t="s">
        <v>98</v>
      </c>
      <c r="E7" s="3">
        <v>83.5</v>
      </c>
      <c r="F7" s="3">
        <v>83.99</v>
      </c>
      <c r="G7" s="3">
        <v>87.38</v>
      </c>
      <c r="H7" s="3">
        <f>E7*0.5+F7*0.4+G7*0.1</f>
        <v>84.084</v>
      </c>
      <c r="I7" s="37" t="s">
        <v>14</v>
      </c>
    </row>
    <row r="8" spans="1:9" s="24" customFormat="1" ht="39.75" customHeight="1">
      <c r="A8" s="26">
        <v>5</v>
      </c>
      <c r="B8" s="19" t="s">
        <v>140</v>
      </c>
      <c r="C8" s="19" t="s">
        <v>141</v>
      </c>
      <c r="D8" s="3" t="s">
        <v>124</v>
      </c>
      <c r="E8" s="3" t="s">
        <v>124</v>
      </c>
      <c r="F8" s="3">
        <v>82.66</v>
      </c>
      <c r="G8" s="3">
        <v>88.98</v>
      </c>
      <c r="H8" s="3">
        <f>F8*0.8+G8*0.2</f>
        <v>83.924</v>
      </c>
      <c r="I8" s="33" t="s">
        <v>132</v>
      </c>
    </row>
    <row r="9" spans="1:9" s="24" customFormat="1" ht="39.75" customHeight="1">
      <c r="A9" s="26">
        <v>6</v>
      </c>
      <c r="B9" s="19" t="s">
        <v>111</v>
      </c>
      <c r="C9" s="19" t="s">
        <v>112</v>
      </c>
      <c r="D9" s="1" t="s">
        <v>113</v>
      </c>
      <c r="E9" s="3">
        <v>84</v>
      </c>
      <c r="F9" s="3">
        <v>82.36</v>
      </c>
      <c r="G9" s="3">
        <v>87.29</v>
      </c>
      <c r="H9" s="3">
        <f>E9*0.5+F9*0.4+G9*0.1</f>
        <v>83.673</v>
      </c>
      <c r="I9" s="44" t="s">
        <v>14</v>
      </c>
    </row>
    <row r="10" spans="1:9" s="24" customFormat="1" ht="39.75" customHeight="1">
      <c r="A10" s="26">
        <v>7</v>
      </c>
      <c r="B10" s="19" t="s">
        <v>138</v>
      </c>
      <c r="C10" s="19" t="s">
        <v>139</v>
      </c>
      <c r="D10" s="22" t="s">
        <v>124</v>
      </c>
      <c r="E10" s="3" t="s">
        <v>124</v>
      </c>
      <c r="F10" s="3">
        <v>82.64</v>
      </c>
      <c r="G10" s="3">
        <v>87.1</v>
      </c>
      <c r="H10" s="3">
        <f>F10*0.8+G10*0.2</f>
        <v>83.53200000000001</v>
      </c>
      <c r="I10" s="14" t="s">
        <v>125</v>
      </c>
    </row>
    <row r="11" spans="1:9" s="24" customFormat="1" ht="39.75" customHeight="1">
      <c r="A11" s="26">
        <v>8</v>
      </c>
      <c r="B11" s="19" t="s">
        <v>107</v>
      </c>
      <c r="C11" s="19" t="s">
        <v>108</v>
      </c>
      <c r="D11" s="33" t="s">
        <v>27</v>
      </c>
      <c r="E11" s="3">
        <v>83</v>
      </c>
      <c r="F11" s="3">
        <v>83.01</v>
      </c>
      <c r="G11" s="3">
        <v>88.14</v>
      </c>
      <c r="H11" s="3">
        <f>E11*0.5+F11*0.4+G11*0.1</f>
        <v>83.518</v>
      </c>
      <c r="I11" s="14" t="s">
        <v>14</v>
      </c>
    </row>
    <row r="12" spans="1:9" s="24" customFormat="1" ht="39.75" customHeight="1">
      <c r="A12" s="26">
        <v>9</v>
      </c>
      <c r="B12" s="19" t="s">
        <v>105</v>
      </c>
      <c r="C12" s="19" t="s">
        <v>106</v>
      </c>
      <c r="D12" s="3" t="s">
        <v>84</v>
      </c>
      <c r="E12" s="3">
        <v>84</v>
      </c>
      <c r="F12" s="3">
        <v>82.09</v>
      </c>
      <c r="G12" s="3">
        <v>85.59</v>
      </c>
      <c r="H12" s="3">
        <f>E12*0.5+F12*0.4+G12*0.1</f>
        <v>83.39500000000001</v>
      </c>
      <c r="I12" s="14" t="s">
        <v>14</v>
      </c>
    </row>
    <row r="13" spans="1:9" s="24" customFormat="1" ht="39.75" customHeight="1">
      <c r="A13" s="26">
        <v>10</v>
      </c>
      <c r="B13" s="34" t="s">
        <v>136</v>
      </c>
      <c r="C13" s="19" t="s">
        <v>41</v>
      </c>
      <c r="D13" s="14" t="s">
        <v>124</v>
      </c>
      <c r="E13" s="3" t="s">
        <v>124</v>
      </c>
      <c r="F13" s="3">
        <v>82.38</v>
      </c>
      <c r="G13" s="3">
        <v>87.38</v>
      </c>
      <c r="H13" s="3">
        <f>F13*0.8+G13*0.2</f>
        <v>83.38</v>
      </c>
      <c r="I13" s="14" t="s">
        <v>137</v>
      </c>
    </row>
    <row r="14" spans="1:9" s="24" customFormat="1" ht="39.75" customHeight="1">
      <c r="A14" s="26">
        <v>11</v>
      </c>
      <c r="B14" s="19" t="s">
        <v>61</v>
      </c>
      <c r="C14" s="19" t="s">
        <v>62</v>
      </c>
      <c r="D14" s="1" t="s">
        <v>27</v>
      </c>
      <c r="E14" s="3">
        <v>83.5</v>
      </c>
      <c r="F14" s="3">
        <v>82.45</v>
      </c>
      <c r="G14" s="3">
        <v>86.29</v>
      </c>
      <c r="H14" s="3">
        <f>E14*0.5+F14*0.4+G14*0.1</f>
        <v>83.35900000000001</v>
      </c>
      <c r="I14" s="14" t="s">
        <v>14</v>
      </c>
    </row>
    <row r="15" spans="1:9" s="24" customFormat="1" ht="39.75" customHeight="1">
      <c r="A15" s="26">
        <v>12</v>
      </c>
      <c r="B15" s="19" t="s">
        <v>88</v>
      </c>
      <c r="C15" s="19" t="s">
        <v>89</v>
      </c>
      <c r="D15" s="3" t="s">
        <v>90</v>
      </c>
      <c r="E15" s="3">
        <v>82.75</v>
      </c>
      <c r="F15" s="3">
        <v>83.51</v>
      </c>
      <c r="G15" s="3">
        <v>85.49</v>
      </c>
      <c r="H15" s="3">
        <f>E15*0.5+F15*0.4+G15*0.1</f>
        <v>83.328</v>
      </c>
      <c r="I15" s="3" t="s">
        <v>14</v>
      </c>
    </row>
    <row r="16" spans="1:9" s="24" customFormat="1" ht="39.75" customHeight="1">
      <c r="A16" s="26">
        <v>13</v>
      </c>
      <c r="B16" s="19" t="s">
        <v>79</v>
      </c>
      <c r="C16" s="19" t="s">
        <v>80</v>
      </c>
      <c r="D16" s="14" t="s">
        <v>81</v>
      </c>
      <c r="E16" s="3">
        <v>83.33</v>
      </c>
      <c r="F16" s="3">
        <v>82.26</v>
      </c>
      <c r="G16" s="3">
        <v>87.38</v>
      </c>
      <c r="H16" s="3">
        <f>E16*0.5+F16*0.4+G16*0.1</f>
        <v>83.307</v>
      </c>
      <c r="I16" s="14" t="s">
        <v>14</v>
      </c>
    </row>
    <row r="17" spans="1:9" s="24" customFormat="1" ht="39.75" customHeight="1">
      <c r="A17" s="26">
        <v>14</v>
      </c>
      <c r="B17" s="19" t="s">
        <v>143</v>
      </c>
      <c r="C17" s="19" t="s">
        <v>100</v>
      </c>
      <c r="D17" s="17" t="s">
        <v>101</v>
      </c>
      <c r="E17" s="3">
        <v>83</v>
      </c>
      <c r="F17" s="3">
        <v>82.86</v>
      </c>
      <c r="G17" s="3">
        <v>86.6</v>
      </c>
      <c r="H17" s="3">
        <f>E17*0.5+F17*0.4+G17*0.1</f>
        <v>83.304</v>
      </c>
      <c r="I17" s="37" t="s">
        <v>14</v>
      </c>
    </row>
    <row r="18" spans="1:9" s="24" customFormat="1" ht="39.75" customHeight="1">
      <c r="A18" s="26">
        <v>15</v>
      </c>
      <c r="B18" s="19" t="s">
        <v>66</v>
      </c>
      <c r="C18" s="19" t="s">
        <v>67</v>
      </c>
      <c r="D18" s="17" t="s">
        <v>27</v>
      </c>
      <c r="E18" s="3">
        <v>82.5</v>
      </c>
      <c r="F18" s="3">
        <v>83.12</v>
      </c>
      <c r="G18" s="3">
        <v>87.84</v>
      </c>
      <c r="H18" s="3">
        <f>G18*0.1+F18*0.4+E18*0.5</f>
        <v>83.28200000000001</v>
      </c>
      <c r="I18" s="45" t="s">
        <v>14</v>
      </c>
    </row>
    <row r="19" spans="1:9" s="24" customFormat="1" ht="39.75" customHeight="1">
      <c r="A19" s="26">
        <v>16</v>
      </c>
      <c r="B19" s="19" t="s">
        <v>130</v>
      </c>
      <c r="C19" s="19" t="s">
        <v>131</v>
      </c>
      <c r="D19" s="1" t="s">
        <v>124</v>
      </c>
      <c r="E19" s="3" t="s">
        <v>124</v>
      </c>
      <c r="F19" s="3">
        <v>82.39</v>
      </c>
      <c r="G19" s="3">
        <v>86.44</v>
      </c>
      <c r="H19" s="3">
        <f>F19*0.8+G19*0.2</f>
        <v>83.2</v>
      </c>
      <c r="I19" s="14" t="s">
        <v>132</v>
      </c>
    </row>
    <row r="20" spans="1:9" s="24" customFormat="1" ht="39.75" customHeight="1">
      <c r="A20" s="26">
        <v>17</v>
      </c>
      <c r="B20" s="19" t="s">
        <v>51</v>
      </c>
      <c r="C20" s="19" t="s">
        <v>52</v>
      </c>
      <c r="D20" s="17" t="s">
        <v>50</v>
      </c>
      <c r="E20" s="3">
        <v>82.89</v>
      </c>
      <c r="F20" s="3">
        <v>82.23</v>
      </c>
      <c r="G20" s="3">
        <v>88.42</v>
      </c>
      <c r="H20" s="3">
        <f>E20*0.5+F20*0.4+G20*0.1</f>
        <v>83.179</v>
      </c>
      <c r="I20" s="17" t="s">
        <v>14</v>
      </c>
    </row>
    <row r="21" spans="1:9" s="24" customFormat="1" ht="39.75" customHeight="1">
      <c r="A21" s="26">
        <v>18</v>
      </c>
      <c r="B21" s="19" t="s">
        <v>93</v>
      </c>
      <c r="C21" s="19" t="s">
        <v>94</v>
      </c>
      <c r="D21" s="3" t="s">
        <v>95</v>
      </c>
      <c r="E21" s="3">
        <v>82.83</v>
      </c>
      <c r="F21" s="3">
        <v>82.23</v>
      </c>
      <c r="G21" s="3">
        <v>88.42</v>
      </c>
      <c r="H21" s="3">
        <f>E21*0.5+F21*0.4+G21*0.1</f>
        <v>83.149</v>
      </c>
      <c r="I21" s="3" t="s">
        <v>14</v>
      </c>
    </row>
    <row r="22" spans="1:9" s="24" customFormat="1" ht="39.75" customHeight="1">
      <c r="A22" s="26">
        <v>19</v>
      </c>
      <c r="B22" s="18" t="s">
        <v>144</v>
      </c>
      <c r="C22" s="19" t="s">
        <v>54</v>
      </c>
      <c r="D22" s="61" t="s">
        <v>124</v>
      </c>
      <c r="E22" s="3" t="s">
        <v>124</v>
      </c>
      <c r="F22" s="3">
        <v>82.36</v>
      </c>
      <c r="G22" s="3">
        <v>86.29</v>
      </c>
      <c r="H22" s="3">
        <f>F22*0.8+G22*0.2</f>
        <v>83.14600000000002</v>
      </c>
      <c r="I22" s="14" t="s">
        <v>132</v>
      </c>
    </row>
    <row r="23" spans="1:9" s="24" customFormat="1" ht="39.75" customHeight="1">
      <c r="A23" s="26">
        <v>20</v>
      </c>
      <c r="B23" s="19" t="s">
        <v>122</v>
      </c>
      <c r="C23" s="19" t="s">
        <v>123</v>
      </c>
      <c r="D23" s="3" t="s">
        <v>124</v>
      </c>
      <c r="E23" s="3" t="s">
        <v>124</v>
      </c>
      <c r="F23" s="3">
        <v>82.09</v>
      </c>
      <c r="G23" s="3">
        <v>87.29</v>
      </c>
      <c r="H23" s="3">
        <f>F23*0.8+G23*0.2</f>
        <v>83.13000000000001</v>
      </c>
      <c r="I23" s="14" t="s">
        <v>125</v>
      </c>
    </row>
    <row r="24" spans="1:9" s="24" customFormat="1" ht="39.75" customHeight="1">
      <c r="A24" s="26">
        <v>21</v>
      </c>
      <c r="B24" s="38" t="s">
        <v>56</v>
      </c>
      <c r="C24" s="19" t="s">
        <v>57</v>
      </c>
      <c r="D24" s="62" t="s">
        <v>58</v>
      </c>
      <c r="E24" s="3">
        <v>83.27</v>
      </c>
      <c r="F24" s="3">
        <v>82.07</v>
      </c>
      <c r="G24" s="3">
        <v>86.44</v>
      </c>
      <c r="H24" s="3">
        <f>G24*0.1+F24*0.4+E24*0.5</f>
        <v>83.107</v>
      </c>
      <c r="I24" s="45" t="s">
        <v>14</v>
      </c>
    </row>
    <row r="25" spans="1:9" ht="39.75" customHeight="1">
      <c r="A25" s="26">
        <v>22</v>
      </c>
      <c r="B25" s="19" t="s">
        <v>70</v>
      </c>
      <c r="C25" s="19" t="s">
        <v>71</v>
      </c>
      <c r="D25" s="1" t="s">
        <v>20</v>
      </c>
      <c r="E25" s="3">
        <v>82.71</v>
      </c>
      <c r="F25" s="3">
        <v>82.44</v>
      </c>
      <c r="G25" s="3">
        <v>87.38</v>
      </c>
      <c r="H25" s="3">
        <v>83.07</v>
      </c>
      <c r="I25" s="1" t="s">
        <v>14</v>
      </c>
    </row>
    <row r="26" spans="1:9" s="24" customFormat="1" ht="39.75" customHeight="1">
      <c r="A26" s="26">
        <v>23</v>
      </c>
      <c r="B26" s="19" t="s">
        <v>45</v>
      </c>
      <c r="C26" s="19" t="s">
        <v>46</v>
      </c>
      <c r="D26" s="21" t="s">
        <v>47</v>
      </c>
      <c r="E26" s="3">
        <v>82.92</v>
      </c>
      <c r="F26" s="3">
        <v>82.22</v>
      </c>
      <c r="G26" s="3">
        <v>86.44</v>
      </c>
      <c r="H26" s="3">
        <f>G26*0.1+F26*0.4+E26*0.5</f>
        <v>82.99199999999999</v>
      </c>
      <c r="I26" s="1" t="s">
        <v>14</v>
      </c>
    </row>
    <row r="27" spans="1:9" ht="39.75" customHeight="1">
      <c r="A27" s="26">
        <v>24</v>
      </c>
      <c r="B27" s="19" t="s">
        <v>35</v>
      </c>
      <c r="C27" s="19" t="s">
        <v>36</v>
      </c>
      <c r="D27" s="1" t="s">
        <v>27</v>
      </c>
      <c r="E27" s="3">
        <v>82</v>
      </c>
      <c r="F27" s="3">
        <v>82.48</v>
      </c>
      <c r="G27" s="3">
        <v>89.83</v>
      </c>
      <c r="H27" s="3">
        <v>82.98</v>
      </c>
      <c r="I27" s="1" t="s">
        <v>14</v>
      </c>
    </row>
    <row r="28" spans="1:9" ht="39.75" customHeight="1">
      <c r="A28" s="26">
        <v>25</v>
      </c>
      <c r="B28" s="19" t="s">
        <v>109</v>
      </c>
      <c r="C28" s="19" t="s">
        <v>110</v>
      </c>
      <c r="D28" s="3" t="s">
        <v>98</v>
      </c>
      <c r="E28" s="3">
        <v>82.5</v>
      </c>
      <c r="F28" s="3">
        <v>82.5</v>
      </c>
      <c r="G28" s="3">
        <v>87.16</v>
      </c>
      <c r="H28" s="3">
        <f>E28*0.5+F28*0.4+G28*0.1</f>
        <v>82.966</v>
      </c>
      <c r="I28" s="14" t="s">
        <v>14</v>
      </c>
    </row>
    <row r="29" spans="1:9" ht="39.75" customHeight="1">
      <c r="A29" s="26">
        <v>26</v>
      </c>
      <c r="B29" s="14" t="s">
        <v>18</v>
      </c>
      <c r="C29" s="19" t="s">
        <v>19</v>
      </c>
      <c r="D29" s="22" t="s">
        <v>20</v>
      </c>
      <c r="E29" s="3">
        <v>82.5</v>
      </c>
      <c r="F29" s="3">
        <v>82.1</v>
      </c>
      <c r="G29" s="3">
        <v>88.14</v>
      </c>
      <c r="H29" s="3">
        <f>E29*0.5+F29*0.4+G29*0.1</f>
        <v>82.904</v>
      </c>
      <c r="I29" s="14" t="s">
        <v>28</v>
      </c>
    </row>
    <row r="30" spans="1:9" ht="39.75" customHeight="1">
      <c r="A30" s="26">
        <v>27</v>
      </c>
      <c r="B30" s="14" t="s">
        <v>15</v>
      </c>
      <c r="C30" s="19" t="s">
        <v>16</v>
      </c>
      <c r="D30" s="17" t="s">
        <v>17</v>
      </c>
      <c r="E30" s="3">
        <v>81.71</v>
      </c>
      <c r="F30" s="3">
        <v>82.88</v>
      </c>
      <c r="G30" s="3">
        <v>88.07</v>
      </c>
      <c r="H30" s="3">
        <f>E30*0.5+F30*0.4+G30*0.1</f>
        <v>82.81400000000001</v>
      </c>
      <c r="I30" s="46" t="s">
        <v>14</v>
      </c>
    </row>
    <row r="31" spans="1:9" ht="39.75" customHeight="1">
      <c r="A31" s="26">
        <v>28</v>
      </c>
      <c r="B31" s="19" t="s">
        <v>29</v>
      </c>
      <c r="C31" s="19" t="s">
        <v>30</v>
      </c>
      <c r="D31" s="1" t="s">
        <v>31</v>
      </c>
      <c r="E31" s="3">
        <v>82.33</v>
      </c>
      <c r="F31" s="3">
        <v>82.18</v>
      </c>
      <c r="G31" s="3">
        <v>87.37</v>
      </c>
      <c r="H31" s="3">
        <v>82.77</v>
      </c>
      <c r="I31" s="1" t="s">
        <v>14</v>
      </c>
    </row>
    <row r="32" spans="1:9" ht="39.75" customHeight="1">
      <c r="A32" s="26">
        <v>29</v>
      </c>
      <c r="B32" s="19" t="s">
        <v>11</v>
      </c>
      <c r="C32" s="19" t="s">
        <v>12</v>
      </c>
      <c r="D32" s="15" t="s">
        <v>13</v>
      </c>
      <c r="E32" s="3">
        <v>82.5</v>
      </c>
      <c r="F32" s="3">
        <v>82.23</v>
      </c>
      <c r="G32" s="3">
        <v>85.94</v>
      </c>
      <c r="H32" s="3">
        <v>82.74</v>
      </c>
      <c r="I32" s="15" t="s">
        <v>21</v>
      </c>
    </row>
    <row r="33" spans="1:9" ht="39.75" customHeight="1">
      <c r="A33" s="26">
        <v>30</v>
      </c>
      <c r="B33" s="19" t="s">
        <v>40</v>
      </c>
      <c r="C33" s="19" t="s">
        <v>41</v>
      </c>
      <c r="D33" s="17" t="s">
        <v>42</v>
      </c>
      <c r="E33" s="3">
        <v>82.56</v>
      </c>
      <c r="F33" s="3">
        <v>82</v>
      </c>
      <c r="G33" s="3">
        <v>86.41</v>
      </c>
      <c r="H33" s="3">
        <f>E33*0.5+F33*0.4+G33*0.1</f>
        <v>82.72100000000002</v>
      </c>
      <c r="I33" s="47" t="s">
        <v>14</v>
      </c>
    </row>
    <row r="34" spans="1:9" ht="39.75" customHeight="1">
      <c r="A34" s="26">
        <v>31</v>
      </c>
      <c r="B34" s="15" t="s">
        <v>91</v>
      </c>
      <c r="C34" s="19" t="s">
        <v>92</v>
      </c>
      <c r="D34" s="13" t="s">
        <v>20</v>
      </c>
      <c r="E34" s="3">
        <v>81.33</v>
      </c>
      <c r="F34" s="3">
        <v>83.06</v>
      </c>
      <c r="G34" s="3">
        <v>88.3</v>
      </c>
      <c r="H34" s="3">
        <f>E34*0.5+F34*0.4+G34*0.1</f>
        <v>82.71900000000001</v>
      </c>
      <c r="I34" s="44" t="s">
        <v>14</v>
      </c>
    </row>
    <row r="35" spans="1:9" ht="39.75" customHeight="1">
      <c r="A35" s="26">
        <v>32</v>
      </c>
      <c r="B35" s="19" t="s">
        <v>76</v>
      </c>
      <c r="C35" s="19" t="s">
        <v>77</v>
      </c>
      <c r="D35" s="1" t="s">
        <v>78</v>
      </c>
      <c r="E35" s="3">
        <v>81.67</v>
      </c>
      <c r="F35" s="3">
        <v>82.57</v>
      </c>
      <c r="G35" s="3">
        <v>87.29</v>
      </c>
      <c r="H35" s="3">
        <f>G35*0.1+F35*0.4+E35*0.5</f>
        <v>82.592</v>
      </c>
      <c r="I35" s="1" t="s">
        <v>14</v>
      </c>
    </row>
    <row r="36" spans="1:9" ht="39.75" customHeight="1">
      <c r="A36" s="26">
        <v>33</v>
      </c>
      <c r="B36" s="39" t="s">
        <v>120</v>
      </c>
      <c r="C36" s="19" t="s">
        <v>121</v>
      </c>
      <c r="D36" s="13" t="s">
        <v>20</v>
      </c>
      <c r="E36" s="3">
        <v>81.5</v>
      </c>
      <c r="F36" s="3">
        <v>82.43</v>
      </c>
      <c r="G36" s="3">
        <v>88.61</v>
      </c>
      <c r="H36" s="3">
        <f>E36*0.5+F36*0.4+G36*0.1</f>
        <v>82.58300000000001</v>
      </c>
      <c r="I36" s="44" t="s">
        <v>14</v>
      </c>
    </row>
    <row r="37" spans="1:9" ht="39.75" customHeight="1">
      <c r="A37" s="26">
        <v>34</v>
      </c>
      <c r="B37" s="19" t="s">
        <v>72</v>
      </c>
      <c r="C37" s="19" t="s">
        <v>73</v>
      </c>
      <c r="D37" s="3" t="s">
        <v>47</v>
      </c>
      <c r="E37" s="3">
        <v>81.52</v>
      </c>
      <c r="F37" s="3">
        <v>83.08</v>
      </c>
      <c r="G37" s="3">
        <v>85.59</v>
      </c>
      <c r="H37" s="3">
        <f>E37*0.5+F37*0.4+G37*0.1</f>
        <v>82.55099999999999</v>
      </c>
      <c r="I37" s="3" t="s">
        <v>14</v>
      </c>
    </row>
    <row r="38" spans="1:9" ht="39.75" customHeight="1">
      <c r="A38" s="26">
        <v>35</v>
      </c>
      <c r="B38" s="19" t="s">
        <v>102</v>
      </c>
      <c r="C38" s="19" t="s">
        <v>103</v>
      </c>
      <c r="D38" s="17" t="s">
        <v>104</v>
      </c>
      <c r="E38" s="3">
        <v>81.5</v>
      </c>
      <c r="F38" s="3">
        <v>82.89</v>
      </c>
      <c r="G38" s="3">
        <v>86.44</v>
      </c>
      <c r="H38" s="3">
        <f>E38*0.5+F38*0.4+G38*0.1</f>
        <v>82.55000000000001</v>
      </c>
      <c r="I38" s="14" t="s">
        <v>14</v>
      </c>
    </row>
    <row r="39" spans="1:11" ht="39.75" customHeight="1">
      <c r="A39" s="26">
        <v>36</v>
      </c>
      <c r="B39" s="19" t="s">
        <v>22</v>
      </c>
      <c r="C39" s="19" t="s">
        <v>23</v>
      </c>
      <c r="D39" s="1" t="s">
        <v>24</v>
      </c>
      <c r="E39" s="3">
        <v>82.83</v>
      </c>
      <c r="F39" s="3">
        <v>81.67</v>
      </c>
      <c r="G39" s="3">
        <v>83.9</v>
      </c>
      <c r="H39" s="3">
        <f>E39*0.5+F39*0.4+G39*0.1</f>
        <v>82.473</v>
      </c>
      <c r="I39" s="44" t="s">
        <v>14</v>
      </c>
      <c r="J39" s="48"/>
      <c r="K39" s="48"/>
    </row>
    <row r="40" spans="1:9" ht="39.75" customHeight="1">
      <c r="A40" s="26">
        <v>37</v>
      </c>
      <c r="B40" s="14" t="s">
        <v>128</v>
      </c>
      <c r="C40" s="19" t="s">
        <v>129</v>
      </c>
      <c r="D40" s="22" t="s">
        <v>124</v>
      </c>
      <c r="E40" s="3" t="s">
        <v>124</v>
      </c>
      <c r="F40" s="3">
        <v>81.47</v>
      </c>
      <c r="G40" s="3">
        <v>86.44</v>
      </c>
      <c r="H40" s="3">
        <f>F40*0.8+G40*0.2</f>
        <v>82.464</v>
      </c>
      <c r="I40" s="33" t="s">
        <v>125</v>
      </c>
    </row>
    <row r="41" spans="1:9" ht="39.75" customHeight="1">
      <c r="A41" s="26">
        <v>38</v>
      </c>
      <c r="B41" s="19" t="s">
        <v>43</v>
      </c>
      <c r="C41" s="19" t="s">
        <v>44</v>
      </c>
      <c r="D41" s="17" t="s">
        <v>20</v>
      </c>
      <c r="E41" s="3">
        <v>82.5</v>
      </c>
      <c r="F41" s="3">
        <v>80.81</v>
      </c>
      <c r="G41" s="3">
        <v>88.68</v>
      </c>
      <c r="H41" s="3">
        <f>E41*0.5+F41*0.4+G41*0.1</f>
        <v>82.44200000000001</v>
      </c>
      <c r="I41" s="37" t="s">
        <v>14</v>
      </c>
    </row>
    <row r="42" spans="1:9" ht="39.75" customHeight="1">
      <c r="A42" s="26">
        <v>39</v>
      </c>
      <c r="B42" s="19" t="s">
        <v>68</v>
      </c>
      <c r="C42" s="19" t="s">
        <v>69</v>
      </c>
      <c r="D42" s="13" t="s">
        <v>20</v>
      </c>
      <c r="E42" s="3">
        <v>81.33</v>
      </c>
      <c r="F42" s="3">
        <v>81.9</v>
      </c>
      <c r="G42" s="3">
        <v>87.5</v>
      </c>
      <c r="H42" s="3">
        <f>E42*0.5+F42*0.4+G42*0.1</f>
        <v>82.17500000000001</v>
      </c>
      <c r="I42" s="44" t="s">
        <v>14</v>
      </c>
    </row>
    <row r="43" spans="1:9" ht="39.75" customHeight="1">
      <c r="A43" s="26">
        <v>40</v>
      </c>
      <c r="B43" s="19" t="s">
        <v>53</v>
      </c>
      <c r="C43" s="19" t="s">
        <v>54</v>
      </c>
      <c r="D43" s="1" t="s">
        <v>55</v>
      </c>
      <c r="E43" s="3">
        <v>81.75</v>
      </c>
      <c r="F43" s="3">
        <v>82.03</v>
      </c>
      <c r="G43" s="3">
        <v>84.68</v>
      </c>
      <c r="H43" s="3">
        <f>G43*0.1+F43*0.4+E43*0.5</f>
        <v>82.155</v>
      </c>
      <c r="I43" s="44" t="s">
        <v>14</v>
      </c>
    </row>
    <row r="44" spans="1:9" ht="39.75" customHeight="1">
      <c r="A44" s="26">
        <v>41</v>
      </c>
      <c r="B44" s="19" t="s">
        <v>32</v>
      </c>
      <c r="C44" s="19" t="s">
        <v>33</v>
      </c>
      <c r="D44" s="14" t="s">
        <v>34</v>
      </c>
      <c r="E44" s="3">
        <v>82.5</v>
      </c>
      <c r="F44" s="3">
        <v>80.79</v>
      </c>
      <c r="G44" s="3">
        <v>85.85</v>
      </c>
      <c r="H44" s="3">
        <f>E44*0.5+F44*0.4+G44*0.1</f>
        <v>82.151</v>
      </c>
      <c r="I44" s="14" t="s">
        <v>14</v>
      </c>
    </row>
    <row r="45" spans="1:9" ht="39.75" customHeight="1">
      <c r="A45" s="26">
        <v>42</v>
      </c>
      <c r="B45" s="19" t="s">
        <v>85</v>
      </c>
      <c r="C45" s="19" t="s">
        <v>86</v>
      </c>
      <c r="D45" s="22" t="s">
        <v>87</v>
      </c>
      <c r="E45" s="3">
        <v>80.67</v>
      </c>
      <c r="F45" s="3">
        <v>82.4</v>
      </c>
      <c r="G45" s="3">
        <v>88.14</v>
      </c>
      <c r="H45" s="3">
        <f>E45*0.5+F45*0.4+G45*0.1</f>
        <v>82.10900000000001</v>
      </c>
      <c r="I45" s="14" t="s">
        <v>14</v>
      </c>
    </row>
    <row r="46" spans="1:9" ht="39.75" customHeight="1">
      <c r="A46" s="26">
        <v>43</v>
      </c>
      <c r="B46" s="19" t="s">
        <v>48</v>
      </c>
      <c r="C46" s="19" t="s">
        <v>49</v>
      </c>
      <c r="D46" s="1" t="s">
        <v>50</v>
      </c>
      <c r="E46" s="3">
        <v>81.5</v>
      </c>
      <c r="F46" s="3">
        <v>81.98</v>
      </c>
      <c r="G46" s="3">
        <v>85.59</v>
      </c>
      <c r="H46" s="3">
        <f>G46*0.1+F46*0.4+E46*0.5</f>
        <v>82.101</v>
      </c>
      <c r="I46" s="44" t="s">
        <v>14</v>
      </c>
    </row>
    <row r="47" spans="1:9" ht="39.75" customHeight="1">
      <c r="A47" s="26">
        <v>44</v>
      </c>
      <c r="B47" s="19" t="s">
        <v>25</v>
      </c>
      <c r="C47" s="19" t="s">
        <v>26</v>
      </c>
      <c r="D47" s="1" t="s">
        <v>27</v>
      </c>
      <c r="E47" s="3">
        <v>80</v>
      </c>
      <c r="F47" s="3">
        <v>82.87</v>
      </c>
      <c r="G47" s="3">
        <v>89.52</v>
      </c>
      <c r="H47" s="3">
        <f aca="true" t="shared" si="0" ref="H47:H52">E47*0.5+F47*0.4+G47*0.1</f>
        <v>82.1</v>
      </c>
      <c r="I47" s="1" t="s">
        <v>14</v>
      </c>
    </row>
    <row r="48" spans="1:9" s="23" customFormat="1" ht="39.75" customHeight="1">
      <c r="A48" s="40">
        <v>45</v>
      </c>
      <c r="B48" s="41" t="s">
        <v>82</v>
      </c>
      <c r="C48" s="41" t="s">
        <v>83</v>
      </c>
      <c r="D48" s="42" t="s">
        <v>84</v>
      </c>
      <c r="E48" s="42">
        <v>80.5</v>
      </c>
      <c r="F48" s="42">
        <v>82.78</v>
      </c>
      <c r="G48" s="42">
        <v>87.29</v>
      </c>
      <c r="H48" s="42">
        <f t="shared" si="0"/>
        <v>82.091</v>
      </c>
      <c r="I48" s="41" t="s">
        <v>14</v>
      </c>
    </row>
    <row r="49" spans="1:9" s="23" customFormat="1" ht="39.75" customHeight="1">
      <c r="A49" s="40">
        <v>46</v>
      </c>
      <c r="B49" s="41" t="s">
        <v>74</v>
      </c>
      <c r="C49" s="41" t="s">
        <v>75</v>
      </c>
      <c r="D49" s="41" t="s">
        <v>50</v>
      </c>
      <c r="E49" s="42">
        <v>81.5</v>
      </c>
      <c r="F49" s="42">
        <v>82.14</v>
      </c>
      <c r="G49" s="42">
        <v>84.54</v>
      </c>
      <c r="H49" s="42">
        <f t="shared" si="0"/>
        <v>82.06</v>
      </c>
      <c r="I49" s="41" t="s">
        <v>14</v>
      </c>
    </row>
    <row r="50" spans="1:9" s="23" customFormat="1" ht="39.75" customHeight="1">
      <c r="A50" s="40">
        <v>47</v>
      </c>
      <c r="B50" s="41" t="s">
        <v>63</v>
      </c>
      <c r="C50" s="41" t="s">
        <v>64</v>
      </c>
      <c r="D50" s="43" t="s">
        <v>65</v>
      </c>
      <c r="E50" s="43">
        <v>81.83</v>
      </c>
      <c r="F50" s="42">
        <v>82.1</v>
      </c>
      <c r="G50" s="42">
        <v>82.26</v>
      </c>
      <c r="H50" s="42">
        <f t="shared" si="0"/>
        <v>81.981</v>
      </c>
      <c r="I50" s="41" t="s">
        <v>14</v>
      </c>
    </row>
    <row r="51" spans="1:9" s="23" customFormat="1" ht="39.75" customHeight="1">
      <c r="A51" s="40">
        <v>48</v>
      </c>
      <c r="B51" s="41" t="s">
        <v>59</v>
      </c>
      <c r="C51" s="41" t="s">
        <v>60</v>
      </c>
      <c r="D51" s="42" t="s">
        <v>27</v>
      </c>
      <c r="E51" s="42">
        <v>79</v>
      </c>
      <c r="F51" s="42">
        <v>82.54</v>
      </c>
      <c r="G51" s="42">
        <v>89.83</v>
      </c>
      <c r="H51" s="42">
        <f t="shared" si="0"/>
        <v>81.49900000000001</v>
      </c>
      <c r="I51" s="41" t="s">
        <v>14</v>
      </c>
    </row>
    <row r="52" spans="1:9" s="23" customFormat="1" ht="39.75" customHeight="1">
      <c r="A52" s="40">
        <v>49</v>
      </c>
      <c r="B52" s="41" t="s">
        <v>37</v>
      </c>
      <c r="C52" s="41" t="s">
        <v>38</v>
      </c>
      <c r="D52" s="42" t="s">
        <v>39</v>
      </c>
      <c r="E52" s="42">
        <v>80.33</v>
      </c>
      <c r="F52" s="42">
        <v>81.3</v>
      </c>
      <c r="G52" s="42">
        <v>88.14</v>
      </c>
      <c r="H52" s="42">
        <f t="shared" si="0"/>
        <v>81.499</v>
      </c>
      <c r="I52" s="41" t="s">
        <v>14</v>
      </c>
    </row>
  </sheetData>
  <sheetProtection/>
  <autoFilter ref="A2:I2">
    <sortState ref="A3:I52">
      <sortCondition descending="1" sortBy="value" ref="H3:H52"/>
    </sortState>
  </autoFilter>
  <mergeCells count="1">
    <mergeCell ref="A1:I1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李静</cp:lastModifiedBy>
  <dcterms:created xsi:type="dcterms:W3CDTF">2006-09-16T00:00:00Z</dcterms:created>
  <dcterms:modified xsi:type="dcterms:W3CDTF">2019-06-11T02:26:52Z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  <property fmtid="{D5CDD505-2E9C-101B-9397-08002B2CF9AE}" pid="3" name="KSORubyTemplateID" linkTarget="0">
    <vt:lpwstr>11</vt:lpwstr>
  </property>
</Properties>
</file>