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月度考核得分汇总表" sheetId="1" r:id="rId1"/>
    <sheet name="约谈前三后五分数汇总表" sheetId="2" r:id="rId2"/>
    <sheet name="5月份各建设部得分" sheetId="3" r:id="rId3"/>
    <sheet name="红黄牌" sheetId="4" r:id="rId4"/>
    <sheet name="分项平均分数" sheetId="5" r:id="rId5"/>
  </sheets>
  <definedNames>
    <definedName name="_xlnm._FilterDatabase" localSheetId="0" hidden="1">'月度考核得分汇总表'!$A$2:$L$47</definedName>
  </definedNames>
  <calcPr fullCalcOnLoad="1"/>
</workbook>
</file>

<file path=xl/sharedStrings.xml><?xml version="1.0" encoding="utf-8"?>
<sst xmlns="http://schemas.openxmlformats.org/spreadsheetml/2006/main" count="699" uniqueCount="195">
  <si>
    <t>2019年05月份第三方实测实量现场考核得分汇总表</t>
  </si>
  <si>
    <t>序号</t>
  </si>
  <si>
    <t>检查项目</t>
  </si>
  <si>
    <t>施工单位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</si>
  <si>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</si>
  <si>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</si>
  <si>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</si>
  <si>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</si>
  <si>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</si>
  <si>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所属部门</t>
  </si>
  <si>
    <t>履约评价得分</t>
  </si>
  <si>
    <t>月度考核得分</t>
  </si>
  <si>
    <t>备注</t>
  </si>
  <si>
    <t>春风隧道工程</t>
  </si>
  <si>
    <t>中铁隧道局集团有限公司</t>
  </si>
  <si>
    <t>通道</t>
  </si>
  <si>
    <t>西部建设部</t>
  </si>
  <si>
    <t>正常施工</t>
  </si>
  <si>
    <t>布坂联络道市政工程2标</t>
  </si>
  <si>
    <t>四川公路桥梁建设集团有限公司</t>
  </si>
  <si>
    <t>隧道、墩柱</t>
  </si>
  <si>
    <t>龙岗建设部</t>
  </si>
  <si>
    <t>月亮湾综合车场工程</t>
  </si>
  <si>
    <t>汕头市建安实业（集团）有限公司</t>
  </si>
  <si>
    <t>地面工程</t>
  </si>
  <si>
    <t>公交场站部</t>
  </si>
  <si>
    <t>布坂联络道市政工程1标</t>
  </si>
  <si>
    <t>湖南省第三工程有限公司</t>
  </si>
  <si>
    <t>路缘石</t>
  </si>
  <si>
    <t>盐港东立交工程</t>
  </si>
  <si>
    <t>中交第二航务工程局有限公司</t>
  </si>
  <si>
    <t>挡土墙、箱涵、桥台</t>
  </si>
  <si>
    <t>东部建设部</t>
  </si>
  <si>
    <t>金牛东路综合车场工程</t>
  </si>
  <si>
    <t>中国华西企业有限公司</t>
  </si>
  <si>
    <t>内墙砖、外墙砖</t>
  </si>
  <si>
    <t>西宝线平湖段改造工程2标</t>
  </si>
  <si>
    <t>江西省临川安石建筑公司</t>
  </si>
  <si>
    <t>丹荷路市政工程A标</t>
  </si>
  <si>
    <t>深圳市深安企业有限公司</t>
  </si>
  <si>
    <t>挡土墙、系梁</t>
  </si>
  <si>
    <t>半停工状态</t>
  </si>
  <si>
    <t>坪盐通道工程3标</t>
  </si>
  <si>
    <t>中国水利水电第六工程局</t>
  </si>
  <si>
    <t>隧道</t>
  </si>
  <si>
    <t>坪山建设部</t>
  </si>
  <si>
    <t>南坪快速路三期7标</t>
  </si>
  <si>
    <t>深圳市建筑工程有限公司</t>
  </si>
  <si>
    <t>墩柱、桥台</t>
  </si>
  <si>
    <t>丹平快速路一期工程2标（东湖立交）</t>
  </si>
  <si>
    <t>深圳市罗湖建筑安装工程有限公司</t>
  </si>
  <si>
    <t>龙观路至新区大道连接道路工程1标</t>
  </si>
  <si>
    <t>深圳市华晟建设集团股份有限公司</t>
  </si>
  <si>
    <t>挡土墙</t>
  </si>
  <si>
    <t>龙华建设部</t>
  </si>
  <si>
    <t>西宝线平湖段改造工程3标</t>
  </si>
  <si>
    <t>湖南怀化公路桥梁建设总公司</t>
  </si>
  <si>
    <t>丹平路快速路一期北延段1标</t>
  </si>
  <si>
    <t>中铁十八局集团有限公司</t>
  </si>
  <si>
    <t>混凝土防护栏、伸缩缝、沥青路面</t>
  </si>
  <si>
    <t>坂银通道金湖调蓄湖分洪洞道工程</t>
  </si>
  <si>
    <t>深圳市金河建设集团有限公司</t>
  </si>
  <si>
    <t>衬砌</t>
  </si>
  <si>
    <t>坂银通道工程土建2标</t>
  </si>
  <si>
    <t>中交第二公路工程局有限公司</t>
  </si>
  <si>
    <t>坂银通道工程—梅布通道银湖山庄段改造工程</t>
  </si>
  <si>
    <t>深圳市建宏达建设实业有限公司</t>
  </si>
  <si>
    <t>石清大道一期道路工程1标</t>
  </si>
  <si>
    <t>深圳泛华工程集团有限公司</t>
  </si>
  <si>
    <t>排水工程</t>
  </si>
  <si>
    <t>深华快速路工程2标</t>
  </si>
  <si>
    <t>广东基础工程集团有限公司</t>
  </si>
  <si>
    <t>人行道</t>
  </si>
  <si>
    <t>南坪快速路三期土建2标</t>
  </si>
  <si>
    <t>深圳市深港建筑集团有限公司</t>
  </si>
  <si>
    <t>通道、桥台、墩柱</t>
  </si>
  <si>
    <t>坂银通道工程土建1标</t>
  </si>
  <si>
    <t>广西华宇建工有限责任公司</t>
  </si>
  <si>
    <t>混凝土护栏</t>
  </si>
  <si>
    <t>沙江西路延伸段市政工程</t>
  </si>
  <si>
    <t>云南云桥建设股份有限公司</t>
  </si>
  <si>
    <t>宝安光明建设部</t>
  </si>
  <si>
    <t>石清大道一期道路工程5标</t>
  </si>
  <si>
    <t>中交第三航务工程局</t>
  </si>
  <si>
    <t>墩柱</t>
  </si>
  <si>
    <t>坪盐通道工程4标</t>
  </si>
  <si>
    <t>广西路桥工程集团有限公司</t>
  </si>
  <si>
    <t>东部过境高速连接线工程1标</t>
  </si>
  <si>
    <t>中国路桥工程有限责任公司</t>
  </si>
  <si>
    <t>坪山新区横坪公路改造工程</t>
  </si>
  <si>
    <t>厦门中联永亨建设集团有限公司</t>
  </si>
  <si>
    <t>路缘石、人行道</t>
  </si>
  <si>
    <t>东部沿海高速MB匝道工程</t>
  </si>
  <si>
    <t>广东省建筑工程机械施工有限公司</t>
  </si>
  <si>
    <t>坂银通道工程土建4标</t>
  </si>
  <si>
    <t>曙光建设有限公司</t>
  </si>
  <si>
    <t>混凝土护栏,路缘石</t>
  </si>
  <si>
    <t>坂银通道工程土建3标</t>
  </si>
  <si>
    <t>中铁六局</t>
  </si>
  <si>
    <t>坪盐通道工程2标</t>
  </si>
  <si>
    <t>江苏弘盛建设工程集团有限公司</t>
  </si>
  <si>
    <t>挡土墙、防撞护栏</t>
  </si>
  <si>
    <t>南坪快速路三期土建1标</t>
  </si>
  <si>
    <t>广唯建设集团有限公司</t>
  </si>
  <si>
    <t>聚龙路道路工程2标</t>
  </si>
  <si>
    <t>安徽四建控股集团有限公司</t>
  </si>
  <si>
    <t>桥台、墩柱</t>
  </si>
  <si>
    <t>凤塘大道（和沙路-107国道）扩建工程</t>
  </si>
  <si>
    <t>湖南省第三工程公司</t>
  </si>
  <si>
    <t>路缘石,人行道</t>
  </si>
  <si>
    <t>桂庙路快速化改造一期工程（非共线段）</t>
  </si>
  <si>
    <t>北京城建集团有限责任公司</t>
  </si>
  <si>
    <t>公常路中山大学深圳校区下穿改造工程</t>
  </si>
  <si>
    <t>中交一公局集团有限公司</t>
  </si>
  <si>
    <t>标线</t>
  </si>
  <si>
    <t>文锦中路螺岭人行地下通道</t>
  </si>
  <si>
    <t>梅州市市政建设集团有限公司</t>
  </si>
  <si>
    <t>龙坪路市政工程1标</t>
  </si>
  <si>
    <t>广东水电二局股份有限公司</t>
  </si>
  <si>
    <t>/</t>
  </si>
  <si>
    <t>吉华路（环城路-布龙路）改造工程</t>
  </si>
  <si>
    <t>山东黄河工程集团有限公司</t>
  </si>
  <si>
    <t>正常施工,暂无新增实体可检</t>
  </si>
  <si>
    <t>盐田北综合车场工程</t>
  </si>
  <si>
    <t>深圳榕亨实业集团有限公司</t>
  </si>
  <si>
    <t>正常施工，暂无实体可检</t>
  </si>
  <si>
    <t>龙岗区协平路市政工程</t>
  </si>
  <si>
    <t>安顺集团建设有限公司</t>
  </si>
  <si>
    <t>项目收尾</t>
  </si>
  <si>
    <t>聚龙路道路工程1标</t>
  </si>
  <si>
    <t>中国一冶集团有限公司</t>
  </si>
  <si>
    <t>睿鹏大道市政工程</t>
  </si>
  <si>
    <t>中铁二局工程有限公司</t>
  </si>
  <si>
    <t>大鹏建设部</t>
  </si>
  <si>
    <t>葵涌环城西路新建工程</t>
  </si>
  <si>
    <t>东部过境高速公路市政连接线配套工程（新秀立交）</t>
  </si>
  <si>
    <t>江西省群力建设有限公司</t>
  </si>
  <si>
    <t>正常施工，暂无新增实体可检</t>
  </si>
  <si>
    <t>坂银通道工程—金碧苑金丰楼拆除重建工程</t>
  </si>
  <si>
    <t>深圳市中邦（集团）建设总承包有限公司</t>
  </si>
  <si>
    <t>鹏坝通道工程（坝光段）</t>
  </si>
  <si>
    <t>石岩外环路（爱群路—华宁路）工程2标</t>
  </si>
  <si>
    <t>沈阳市政集团有限公司</t>
  </si>
  <si>
    <t>涵洞</t>
  </si>
  <si>
    <t/>
  </si>
  <si>
    <t>沙河西路快速化改造工程1标</t>
  </si>
  <si>
    <t>沙河西路快速化改造工程2标</t>
  </si>
  <si>
    <t>深圳市交运工程集团有限公司</t>
  </si>
  <si>
    <t>桥台</t>
  </si>
  <si>
    <t>梅观高速清湖南段市政道路工程（先行开工段）</t>
  </si>
  <si>
    <t>半停工状态,暂无新增实体可检</t>
  </si>
  <si>
    <t>填表人：蒋斌</t>
  </si>
  <si>
    <t>复核人：蒋文涛</t>
  </si>
  <si>
    <t>建设部门</t>
  </si>
  <si>
    <t>项目名称</t>
  </si>
  <si>
    <t>实测实量得分</t>
  </si>
  <si>
    <t>安全文明施工得分</t>
  </si>
  <si>
    <t>治污保洁及水土保持得分</t>
  </si>
  <si>
    <t>现场考核得分</t>
  </si>
  <si>
    <t>上月现场考核平均得分</t>
  </si>
  <si>
    <t>本月现场考核平均得分</t>
  </si>
  <si>
    <t>各项目履约评价得分</t>
  </si>
  <si>
    <t>各建设部项目履约平均得分</t>
  </si>
  <si>
    <t>月度考核平均分</t>
  </si>
  <si>
    <t>南坪快速道路三期1标</t>
  </si>
  <si>
    <t>平均分</t>
  </si>
  <si>
    <t>石清大道1标</t>
  </si>
  <si>
    <t>石清大道5标</t>
  </si>
  <si>
    <t>石岩外环路（爱群路-华宁路）工程2标</t>
  </si>
  <si>
    <t>坂银通道1标</t>
  </si>
  <si>
    <t>坂银通道2标</t>
  </si>
  <si>
    <t>坂银通道3标</t>
  </si>
  <si>
    <t>坂银通道4标</t>
  </si>
  <si>
    <t>坂银通道工程金碧苑金丰楼拆除重建工程</t>
  </si>
  <si>
    <t>坂银通道工程梅布通道银湖山庄段改造工程</t>
  </si>
  <si>
    <t>坂银通道金湖调蓄分洪隧洞工程</t>
  </si>
  <si>
    <t>春风隧道</t>
  </si>
  <si>
    <t>丹平快速一期工程（东湖立交）</t>
  </si>
  <si>
    <t>桂庙路快速化改造工程</t>
  </si>
  <si>
    <t>沙河西快速化改造工程1标</t>
  </si>
  <si>
    <t>沙河西快速化改造工程2标</t>
  </si>
  <si>
    <t>葵涌环城西路新建工程（隧道工程）</t>
  </si>
  <si>
    <t>各建设部5月份红黄牌汇总表</t>
  </si>
  <si>
    <t>项目黄牌个数</t>
  </si>
  <si>
    <t>项目红牌个数</t>
  </si>
  <si>
    <t>部门黄牌个数</t>
  </si>
  <si>
    <t>部门红牌个数</t>
  </si>
  <si>
    <t>东部过境高速连接线工程2标</t>
  </si>
  <si>
    <t>深高顾</t>
  </si>
  <si>
    <t>铁二院</t>
  </si>
  <si>
    <t>实测实量</t>
  </si>
  <si>
    <t>安全文明</t>
  </si>
  <si>
    <t>治污保洁与水土保持</t>
  </si>
  <si>
    <t>差值</t>
  </si>
  <si>
    <t>2019年5月份建设中心在建项目第三方实测实量现场考核得分汇总表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</si>
</sst>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_ "/>
    <numFmt numFmtId="177" formatCode="0.00_ "/>
    <numFmt numFmtId="178" formatCode="0.00_);[Red]\(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9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40"/>
      <name val="宋体"/>
      <family val="0"/>
    </font>
    <font>
      <sz val="12"/>
      <color indexed="17"/>
      <name val="宋体"/>
      <family val="0"/>
    </font>
    <font>
      <b/>
      <sz val="14"/>
      <color indexed="8"/>
      <name val="宋体"/>
      <family val="0"/>
    </font>
    <font>
      <sz val="11"/>
      <color indexed="56"/>
      <name val="宋体"/>
      <family val="0"/>
    </font>
    <font>
      <sz val="11"/>
      <color indexed="8"/>
      <name val="仿宋_GB2312"/>
      <family val="3"/>
    </font>
    <font>
      <sz val="22"/>
      <color indexed="8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1"/>
      <color rgb="FF00B050"/>
      <name val="Calibri"/>
      <family val="0"/>
    </font>
    <font>
      <sz val="11"/>
      <color rgb="FF00B0F0"/>
      <name val="Calibri"/>
      <family val="0"/>
    </font>
    <font>
      <sz val="12"/>
      <color rgb="FF00B050"/>
      <name val="宋体"/>
      <family val="0"/>
    </font>
    <font>
      <b/>
      <sz val="14"/>
      <color theme="1"/>
      <name val="Calibri"/>
      <family val="0"/>
    </font>
    <font>
      <sz val="11"/>
      <color theme="3"/>
      <name val="Calibri"/>
      <family val="0"/>
    </font>
    <font>
      <sz val="11"/>
      <color theme="1"/>
      <name val="仿宋_GB2312"/>
      <family val="3"/>
    </font>
    <font>
      <sz val="22"/>
      <color theme="1"/>
      <name val="Calibri"/>
      <family val="0"/>
    </font>
    <font>
      <sz val="22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0" fontId="41" fillId="0" borderId="10" xfId="40" applyFont="1" applyFill="1" applyBorder="1" applyAlignment="1">
      <alignment horizontal="center" vertical="center"/>
      <protection/>
    </xf>
    <xf numFmtId="0" fontId="50" fillId="0" borderId="10" xfId="43" applyFont="1" applyFill="1" applyBorder="1" applyAlignment="1">
      <alignment horizontal="center" vertical="center"/>
      <protection/>
    </xf>
    <xf numFmtId="0" fontId="51" fillId="0" borderId="10" xfId="47" applyFont="1" applyFill="1" applyBorder="1" applyAlignment="1" applyProtection="1">
      <alignment horizontal="center" vertical="center" wrapText="1"/>
      <protection locked="0"/>
    </xf>
    <xf numFmtId="0" fontId="2" fillId="0" borderId="10" xfId="47" applyFont="1" applyFill="1" applyBorder="1" applyAlignment="1">
      <alignment horizontal="center" vertical="center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vertical="center"/>
    </xf>
    <xf numFmtId="0" fontId="52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 wrapText="1"/>
      <protection/>
    </xf>
    <xf numFmtId="178" fontId="0" fillId="0" borderId="10" xfId="40" applyNumberFormat="1" applyFill="1" applyBorder="1" applyAlignment="1">
      <alignment horizontal="center" vertical="center" wrapText="1"/>
      <protection/>
    </xf>
    <xf numFmtId="2" fontId="53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2" fontId="5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3" fillId="0" borderId="10" xfId="47" applyFont="1" applyFill="1" applyBorder="1" applyAlignment="1" applyProtection="1">
      <alignment vertical="center" wrapText="1"/>
      <protection locked="0"/>
    </xf>
    <xf numFmtId="0" fontId="45" fillId="0" borderId="10" xfId="40" applyFont="1" applyFill="1" applyBorder="1" applyAlignment="1">
      <alignment vertical="center" wrapText="1"/>
      <protection/>
    </xf>
    <xf numFmtId="2" fontId="45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0" fillId="0" borderId="10" xfId="40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2" fontId="53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0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center" vertical="center"/>
    </xf>
    <xf numFmtId="0" fontId="0" fillId="0" borderId="11" xfId="46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 applyProtection="1">
      <alignment horizontal="left" vertical="center" wrapText="1"/>
      <protection locked="0"/>
    </xf>
    <xf numFmtId="0" fontId="0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0" fontId="52" fillId="0" borderId="10" xfId="40" applyFont="1" applyFill="1" applyBorder="1" applyAlignment="1">
      <alignment horizontal="center" vertical="center" wrapText="1"/>
      <protection/>
    </xf>
    <xf numFmtId="178" fontId="0" fillId="0" borderId="10" xfId="40" applyNumberFormat="1" applyFont="1" applyFill="1" applyBorder="1" applyAlignment="1">
      <alignment horizontal="center" vertical="center" wrapText="1"/>
      <protection/>
    </xf>
    <xf numFmtId="178" fontId="45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2" fontId="0" fillId="0" borderId="10" xfId="40" applyNumberForma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vertical="center"/>
    </xf>
    <xf numFmtId="177" fontId="54" fillId="0" borderId="11" xfId="47" applyNumberFormat="1" applyFont="1" applyFill="1" applyBorder="1" applyAlignment="1">
      <alignment horizontal="center" vertical="center"/>
      <protection/>
    </xf>
    <xf numFmtId="2" fontId="45" fillId="0" borderId="10" xfId="40" applyNumberFormat="1" applyFont="1" applyFill="1" applyBorder="1" applyAlignment="1">
      <alignment horizontal="center" vertical="center" wrapText="1"/>
      <protection/>
    </xf>
    <xf numFmtId="2" fontId="55" fillId="0" borderId="10" xfId="0" applyNumberFormat="1" applyFont="1" applyFill="1" applyBorder="1" applyAlignment="1">
      <alignment vertical="center"/>
    </xf>
    <xf numFmtId="177" fontId="54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0" xfId="47" applyFont="1" applyFill="1" applyBorder="1" applyAlignment="1" applyProtection="1">
      <alignment horizontal="center" vertical="center" wrapText="1"/>
      <protection locked="0"/>
    </xf>
    <xf numFmtId="0" fontId="51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51" fillId="35" borderId="10" xfId="47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51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0" fillId="0" borderId="10" xfId="46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 applyProtection="1">
      <alignment horizontal="center" vertical="center" wrapText="1"/>
      <protection locked="0"/>
    </xf>
    <xf numFmtId="0" fontId="57" fillId="0" borderId="10" xfId="47" applyFont="1" applyFill="1" applyBorder="1" applyAlignment="1" applyProtection="1">
      <alignment horizontal="center" vertical="center" wrapText="1"/>
      <protection locked="0"/>
    </xf>
    <xf numFmtId="0" fontId="58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23" xfId="40" applyFill="1" applyBorder="1" applyAlignment="1">
      <alignment horizontal="center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23" xfId="0" applyNumberFormat="1" applyFont="1" applyFill="1" applyBorder="1" applyAlignment="1">
      <alignment horizontal="center" vertical="center"/>
    </xf>
    <xf numFmtId="2" fontId="53" fillId="0" borderId="12" xfId="0" applyNumberFormat="1" applyFont="1" applyFill="1" applyBorder="1" applyAlignment="1">
      <alignment horizontal="center" vertical="center"/>
    </xf>
    <xf numFmtId="2" fontId="0" fillId="0" borderId="10" xfId="40" applyNumberFormat="1" applyFill="1" applyBorder="1" applyAlignment="1">
      <alignment horizontal="center" vertical="center" wrapText="1"/>
      <protection/>
    </xf>
    <xf numFmtId="2" fontId="0" fillId="0" borderId="11" xfId="40" applyNumberFormat="1" applyFill="1" applyBorder="1" applyAlignment="1">
      <alignment horizontal="center" vertical="center" wrapText="1"/>
      <protection/>
    </xf>
    <xf numFmtId="2" fontId="0" fillId="0" borderId="23" xfId="40" applyNumberFormat="1" applyFill="1" applyBorder="1" applyAlignment="1">
      <alignment horizontal="center" vertical="center" wrapText="1"/>
      <protection/>
    </xf>
    <xf numFmtId="2" fontId="0" fillId="0" borderId="12" xfId="40" applyNumberFormat="1" applyFill="1" applyBorder="1" applyAlignment="1">
      <alignment horizontal="center" vertical="center" wrapText="1"/>
      <protection/>
    </xf>
    <xf numFmtId="2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2" fontId="55" fillId="0" borderId="23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15" xfId="43" applyFont="1" applyBorder="1" applyAlignment="1">
      <alignment horizontal="center" vertical="center"/>
      <protection/>
    </xf>
    <xf numFmtId="0" fontId="61" fillId="0" borderId="16" xfId="0" applyFont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 2 2 2" xfId="42"/>
    <cellStyle name="常规 2" xfId="43"/>
    <cellStyle name="常规 2 2 2 2" xfId="44"/>
    <cellStyle name="常规 3" xfId="45"/>
    <cellStyle name="常规 4" xfId="46"/>
    <cellStyle name="常规_汇总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P53" sqref="P53"/>
    </sheetView>
  </sheetViews>
  <sheetFormatPr defaultColWidth="8.8515625" defaultRowHeight="15"/>
  <cols>
    <col min="1" max="1" width="5.140625" style="24" customWidth="1"/>
    <col min="2" max="2" width="21.7109375" style="68" customWidth="1"/>
    <col min="3" max="3" width="25.7109375" style="24" customWidth="1"/>
    <col min="4" max="4" width="20.00390625" style="24" customWidth="1"/>
    <col min="5" max="5" width="19.140625" style="66" customWidth="1"/>
    <col min="6" max="7" width="10.7109375" style="66" customWidth="1"/>
    <col min="8" max="8" width="8.8515625" style="83" customWidth="1"/>
    <col min="9" max="9" width="11.140625" style="83" customWidth="1"/>
    <col min="10" max="10" width="10.00390625" style="80" customWidth="1"/>
    <col min="11" max="11" width="10.140625" style="80" customWidth="1"/>
    <col min="12" max="12" width="14.421875" style="24" customWidth="1"/>
    <col min="13" max="16384" width="8.8515625" style="26" customWidth="1"/>
  </cols>
  <sheetData>
    <row r="1" spans="1:12" ht="39.75" customHeight="1">
      <c r="A1" s="90" t="s">
        <v>194</v>
      </c>
      <c r="B1" s="91"/>
      <c r="C1" s="91"/>
      <c r="D1" s="91"/>
      <c r="E1" s="92"/>
      <c r="F1" s="92"/>
      <c r="G1" s="92"/>
      <c r="H1" s="92"/>
      <c r="I1" s="92"/>
      <c r="J1" s="66"/>
      <c r="K1" s="66"/>
      <c r="L1" s="88"/>
    </row>
    <row r="2" spans="1:12" ht="39.75" customHeight="1">
      <c r="A2" s="71" t="s">
        <v>1</v>
      </c>
      <c r="B2" s="71" t="s">
        <v>2</v>
      </c>
      <c r="C2" s="71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84" t="s">
        <v>8</v>
      </c>
      <c r="I2" s="71" t="s">
        <v>9</v>
      </c>
      <c r="J2" s="72" t="s">
        <v>10</v>
      </c>
      <c r="K2" s="72" t="s">
        <v>11</v>
      </c>
      <c r="L2" s="72" t="s">
        <v>12</v>
      </c>
    </row>
    <row r="3" spans="1:12" s="80" customFormat="1" ht="39.75" customHeight="1">
      <c r="A3" s="71">
        <v>1</v>
      </c>
      <c r="B3" s="20" t="s">
        <v>13</v>
      </c>
      <c r="C3" s="85" t="s">
        <v>14</v>
      </c>
      <c r="D3" s="85" t="s">
        <v>15</v>
      </c>
      <c r="E3" s="51">
        <v>83.71</v>
      </c>
      <c r="F3" s="51">
        <v>92.81</v>
      </c>
      <c r="G3" s="51">
        <v>95.97</v>
      </c>
      <c r="H3" s="51">
        <v>88.58</v>
      </c>
      <c r="I3" s="85" t="s">
        <v>16</v>
      </c>
      <c r="J3" s="41">
        <v>91</v>
      </c>
      <c r="K3" s="41">
        <f aca="true" t="shared" si="0" ref="K3:K36">H3*0.824+J3*0.176</f>
        <v>89.00592</v>
      </c>
      <c r="L3" s="85" t="s">
        <v>17</v>
      </c>
    </row>
    <row r="4" spans="1:12" s="80" customFormat="1" ht="39.75" customHeight="1">
      <c r="A4" s="71">
        <v>2</v>
      </c>
      <c r="B4" s="20" t="s">
        <v>18</v>
      </c>
      <c r="C4" s="85" t="s">
        <v>19</v>
      </c>
      <c r="D4" s="85" t="s">
        <v>20</v>
      </c>
      <c r="E4" s="85">
        <v>83.45</v>
      </c>
      <c r="F4" s="85">
        <v>84.41</v>
      </c>
      <c r="G4" s="85">
        <v>93.22</v>
      </c>
      <c r="H4" s="85">
        <f>E4*0.5+F4*0.4+G4*0.1</f>
        <v>84.811</v>
      </c>
      <c r="I4" s="85" t="s">
        <v>21</v>
      </c>
      <c r="J4" s="41">
        <v>98.3</v>
      </c>
      <c r="K4" s="41">
        <f t="shared" si="0"/>
        <v>87.185064</v>
      </c>
      <c r="L4" s="85" t="s">
        <v>17</v>
      </c>
    </row>
    <row r="5" spans="1:12" s="80" customFormat="1" ht="39.75" customHeight="1">
      <c r="A5" s="71">
        <v>3</v>
      </c>
      <c r="B5" s="20" t="s">
        <v>22</v>
      </c>
      <c r="C5" s="85" t="s">
        <v>23</v>
      </c>
      <c r="D5" s="85" t="s">
        <v>24</v>
      </c>
      <c r="E5" s="51">
        <v>83.33</v>
      </c>
      <c r="F5" s="51">
        <v>82.84</v>
      </c>
      <c r="G5" s="51">
        <v>88.42</v>
      </c>
      <c r="H5" s="51">
        <v>83.64</v>
      </c>
      <c r="I5" s="85" t="s">
        <v>25</v>
      </c>
      <c r="J5" s="41">
        <v>99</v>
      </c>
      <c r="K5" s="41">
        <f t="shared" si="0"/>
        <v>86.34335999999999</v>
      </c>
      <c r="L5" s="85" t="s">
        <v>17</v>
      </c>
    </row>
    <row r="6" spans="1:12" s="80" customFormat="1" ht="39.75" customHeight="1">
      <c r="A6" s="71">
        <v>4</v>
      </c>
      <c r="B6" s="20" t="s">
        <v>26</v>
      </c>
      <c r="C6" s="85" t="s">
        <v>27</v>
      </c>
      <c r="D6" s="85" t="s">
        <v>28</v>
      </c>
      <c r="E6" s="85">
        <v>84</v>
      </c>
      <c r="F6" s="85">
        <v>82.1</v>
      </c>
      <c r="G6" s="85">
        <v>85.59</v>
      </c>
      <c r="H6" s="85">
        <f aca="true" t="shared" si="1" ref="H6:H13">E6*0.5+F6*0.4+G6*0.1</f>
        <v>83.399</v>
      </c>
      <c r="I6" s="85" t="s">
        <v>21</v>
      </c>
      <c r="J6" s="41">
        <v>97.6</v>
      </c>
      <c r="K6" s="41">
        <f t="shared" si="0"/>
        <v>85.898376</v>
      </c>
      <c r="L6" s="85" t="s">
        <v>17</v>
      </c>
    </row>
    <row r="7" spans="1:12" s="80" customFormat="1" ht="39.75" customHeight="1">
      <c r="A7" s="71">
        <v>5</v>
      </c>
      <c r="B7" s="20" t="s">
        <v>29</v>
      </c>
      <c r="C7" s="85" t="s">
        <v>30</v>
      </c>
      <c r="D7" s="85" t="s">
        <v>31</v>
      </c>
      <c r="E7" s="85">
        <v>83.63</v>
      </c>
      <c r="F7" s="85">
        <v>83.81</v>
      </c>
      <c r="G7" s="85">
        <v>86.29</v>
      </c>
      <c r="H7" s="85">
        <f t="shared" si="1"/>
        <v>83.968</v>
      </c>
      <c r="I7" s="85" t="s">
        <v>32</v>
      </c>
      <c r="J7" s="41">
        <v>94.6</v>
      </c>
      <c r="K7" s="41">
        <f t="shared" si="0"/>
        <v>85.83923200000001</v>
      </c>
      <c r="L7" s="85" t="s">
        <v>17</v>
      </c>
    </row>
    <row r="8" spans="1:12" s="80" customFormat="1" ht="39.75" customHeight="1">
      <c r="A8" s="71">
        <v>6</v>
      </c>
      <c r="B8" s="20" t="s">
        <v>33</v>
      </c>
      <c r="C8" s="85" t="s">
        <v>34</v>
      </c>
      <c r="D8" s="85" t="s">
        <v>35</v>
      </c>
      <c r="E8" s="85">
        <v>83.13</v>
      </c>
      <c r="F8" s="85">
        <v>83.05</v>
      </c>
      <c r="G8" s="85">
        <v>86.44</v>
      </c>
      <c r="H8" s="85">
        <f t="shared" si="1"/>
        <v>83.429</v>
      </c>
      <c r="I8" s="85" t="s">
        <v>25</v>
      </c>
      <c r="J8" s="41">
        <v>96.5</v>
      </c>
      <c r="K8" s="41">
        <f t="shared" si="0"/>
        <v>85.729496</v>
      </c>
      <c r="L8" s="85" t="s">
        <v>17</v>
      </c>
    </row>
    <row r="9" spans="1:12" s="80" customFormat="1" ht="39.75" customHeight="1">
      <c r="A9" s="71">
        <v>7</v>
      </c>
      <c r="B9" s="20" t="s">
        <v>36</v>
      </c>
      <c r="C9" s="85" t="s">
        <v>37</v>
      </c>
      <c r="D9" s="85" t="s">
        <v>28</v>
      </c>
      <c r="E9" s="85">
        <v>84</v>
      </c>
      <c r="F9" s="85">
        <v>82.07</v>
      </c>
      <c r="G9" s="85">
        <v>85.48</v>
      </c>
      <c r="H9" s="85">
        <f t="shared" si="1"/>
        <v>83.376</v>
      </c>
      <c r="I9" s="85" t="s">
        <v>21</v>
      </c>
      <c r="J9" s="41">
        <v>96.6</v>
      </c>
      <c r="K9" s="41">
        <f t="shared" si="0"/>
        <v>85.703424</v>
      </c>
      <c r="L9" s="85" t="s">
        <v>17</v>
      </c>
    </row>
    <row r="10" spans="1:12" s="80" customFormat="1" ht="39.75" customHeight="1">
      <c r="A10" s="71">
        <v>8</v>
      </c>
      <c r="B10" s="20" t="s">
        <v>38</v>
      </c>
      <c r="C10" s="85" t="s">
        <v>39</v>
      </c>
      <c r="D10" s="85" t="s">
        <v>40</v>
      </c>
      <c r="E10" s="85">
        <v>83.11</v>
      </c>
      <c r="F10" s="85">
        <v>82.32</v>
      </c>
      <c r="G10" s="85">
        <v>85.59</v>
      </c>
      <c r="H10" s="85">
        <f t="shared" si="1"/>
        <v>83.042</v>
      </c>
      <c r="I10" s="85" t="s">
        <v>21</v>
      </c>
      <c r="J10" s="41">
        <v>98</v>
      </c>
      <c r="K10" s="41">
        <f t="shared" si="0"/>
        <v>85.674608</v>
      </c>
      <c r="L10" s="85" t="s">
        <v>41</v>
      </c>
    </row>
    <row r="11" spans="1:12" s="80" customFormat="1" ht="39.75" customHeight="1">
      <c r="A11" s="71">
        <v>9</v>
      </c>
      <c r="B11" s="20" t="s">
        <v>42</v>
      </c>
      <c r="C11" s="85" t="s">
        <v>43</v>
      </c>
      <c r="D11" s="85" t="s">
        <v>44</v>
      </c>
      <c r="E11" s="85">
        <v>83</v>
      </c>
      <c r="F11" s="85">
        <v>82.96</v>
      </c>
      <c r="G11" s="85">
        <v>89.83</v>
      </c>
      <c r="H11" s="85">
        <f t="shared" si="1"/>
        <v>83.667</v>
      </c>
      <c r="I11" s="85" t="s">
        <v>45</v>
      </c>
      <c r="J11" s="41">
        <v>95</v>
      </c>
      <c r="K11" s="41">
        <f t="shared" si="0"/>
        <v>85.661608</v>
      </c>
      <c r="L11" s="85" t="s">
        <v>17</v>
      </c>
    </row>
    <row r="12" spans="1:12" s="80" customFormat="1" ht="39.75" customHeight="1">
      <c r="A12" s="71">
        <v>10</v>
      </c>
      <c r="B12" s="20" t="s">
        <v>46</v>
      </c>
      <c r="C12" s="85" t="s">
        <v>47</v>
      </c>
      <c r="D12" s="85" t="s">
        <v>48</v>
      </c>
      <c r="E12" s="85">
        <v>83.37</v>
      </c>
      <c r="F12" s="85">
        <v>82.46</v>
      </c>
      <c r="G12" s="85">
        <v>87.29</v>
      </c>
      <c r="H12" s="85">
        <f t="shared" si="1"/>
        <v>83.39800000000001</v>
      </c>
      <c r="I12" s="85" t="s">
        <v>45</v>
      </c>
      <c r="J12" s="41">
        <v>96</v>
      </c>
      <c r="K12" s="41">
        <f t="shared" si="0"/>
        <v>85.61595200000001</v>
      </c>
      <c r="L12" s="85" t="s">
        <v>17</v>
      </c>
    </row>
    <row r="13" spans="1:12" s="80" customFormat="1" ht="39.75" customHeight="1">
      <c r="A13" s="71">
        <v>11</v>
      </c>
      <c r="B13" s="20" t="s">
        <v>49</v>
      </c>
      <c r="C13" s="85" t="s">
        <v>50</v>
      </c>
      <c r="D13" s="85" t="s">
        <v>20</v>
      </c>
      <c r="E13" s="85">
        <v>82.34</v>
      </c>
      <c r="F13" s="85">
        <v>82.84</v>
      </c>
      <c r="G13" s="85">
        <v>91.53</v>
      </c>
      <c r="H13" s="85">
        <f t="shared" si="1"/>
        <v>83.45900000000002</v>
      </c>
      <c r="I13" s="85" t="s">
        <v>16</v>
      </c>
      <c r="J13" s="41">
        <v>95.6</v>
      </c>
      <c r="K13" s="41">
        <f t="shared" si="0"/>
        <v>85.595816</v>
      </c>
      <c r="L13" s="85" t="s">
        <v>17</v>
      </c>
    </row>
    <row r="14" spans="1:12" s="80" customFormat="1" ht="39.75" customHeight="1">
      <c r="A14" s="71">
        <v>12</v>
      </c>
      <c r="B14" s="20" t="s">
        <v>51</v>
      </c>
      <c r="C14" s="85" t="s">
        <v>52</v>
      </c>
      <c r="D14" s="85" t="s">
        <v>53</v>
      </c>
      <c r="E14" s="51">
        <v>82.5</v>
      </c>
      <c r="F14" s="51">
        <v>83.11</v>
      </c>
      <c r="G14" s="51">
        <v>88.35</v>
      </c>
      <c r="H14" s="51">
        <v>83.33</v>
      </c>
      <c r="I14" s="85" t="s">
        <v>54</v>
      </c>
      <c r="J14" s="41">
        <v>96</v>
      </c>
      <c r="K14" s="41">
        <f t="shared" si="0"/>
        <v>85.55991999999999</v>
      </c>
      <c r="L14" s="85" t="s">
        <v>17</v>
      </c>
    </row>
    <row r="15" spans="1:12" s="80" customFormat="1" ht="39.75" customHeight="1">
      <c r="A15" s="71">
        <v>13</v>
      </c>
      <c r="B15" s="20" t="s">
        <v>55</v>
      </c>
      <c r="C15" s="85" t="s">
        <v>56</v>
      </c>
      <c r="D15" s="85" t="s">
        <v>28</v>
      </c>
      <c r="E15" s="85">
        <v>82.42</v>
      </c>
      <c r="F15" s="85">
        <v>82.89</v>
      </c>
      <c r="G15" s="85">
        <v>87.29</v>
      </c>
      <c r="H15" s="85">
        <f>E15*0.5+F15*0.4+G15*0.1</f>
        <v>83.095</v>
      </c>
      <c r="I15" s="85" t="s">
        <v>21</v>
      </c>
      <c r="J15" s="41">
        <v>96.2</v>
      </c>
      <c r="K15" s="41">
        <f t="shared" si="0"/>
        <v>85.40147999999999</v>
      </c>
      <c r="L15" s="85" t="s">
        <v>17</v>
      </c>
    </row>
    <row r="16" spans="1:12" s="80" customFormat="1" ht="39.75" customHeight="1">
      <c r="A16" s="71">
        <v>14</v>
      </c>
      <c r="B16" s="20" t="s">
        <v>57</v>
      </c>
      <c r="C16" s="85" t="s">
        <v>58</v>
      </c>
      <c r="D16" s="85" t="s">
        <v>59</v>
      </c>
      <c r="E16" s="85">
        <v>82.67</v>
      </c>
      <c r="F16" s="85">
        <v>83.17</v>
      </c>
      <c r="G16" s="85">
        <v>87.29</v>
      </c>
      <c r="H16" s="85">
        <f>E16*0.5+F16*0.4+G16*0.1</f>
        <v>83.33200000000001</v>
      </c>
      <c r="I16" s="85" t="s">
        <v>21</v>
      </c>
      <c r="J16" s="41">
        <v>94</v>
      </c>
      <c r="K16" s="41">
        <f t="shared" si="0"/>
        <v>85.209568</v>
      </c>
      <c r="L16" s="85" t="s">
        <v>17</v>
      </c>
    </row>
    <row r="17" spans="1:12" s="80" customFormat="1" ht="39.75" customHeight="1">
      <c r="A17" s="71">
        <v>15</v>
      </c>
      <c r="B17" s="20" t="s">
        <v>60</v>
      </c>
      <c r="C17" s="85" t="s">
        <v>61</v>
      </c>
      <c r="D17" s="85" t="s">
        <v>62</v>
      </c>
      <c r="E17" s="51">
        <v>83</v>
      </c>
      <c r="F17" s="51">
        <v>82.16</v>
      </c>
      <c r="G17" s="51">
        <v>85.26</v>
      </c>
      <c r="H17" s="51">
        <v>82.89</v>
      </c>
      <c r="I17" s="85" t="s">
        <v>32</v>
      </c>
      <c r="J17" s="41">
        <v>95.7</v>
      </c>
      <c r="K17" s="41">
        <f t="shared" si="0"/>
        <v>85.14456</v>
      </c>
      <c r="L17" s="85" t="s">
        <v>17</v>
      </c>
    </row>
    <row r="18" spans="1:12" s="80" customFormat="1" ht="39.75" customHeight="1">
      <c r="A18" s="71">
        <v>16</v>
      </c>
      <c r="B18" s="20" t="s">
        <v>63</v>
      </c>
      <c r="C18" s="85" t="s">
        <v>64</v>
      </c>
      <c r="D18" s="85" t="s">
        <v>15</v>
      </c>
      <c r="E18" s="85">
        <v>82.5</v>
      </c>
      <c r="F18" s="85">
        <v>83.33</v>
      </c>
      <c r="G18" s="85">
        <v>85.32</v>
      </c>
      <c r="H18" s="85">
        <v>83.11</v>
      </c>
      <c r="I18" s="85" t="s">
        <v>32</v>
      </c>
      <c r="J18" s="41">
        <v>94</v>
      </c>
      <c r="K18" s="41">
        <f t="shared" si="0"/>
        <v>85.02663999999999</v>
      </c>
      <c r="L18" s="85" t="s">
        <v>17</v>
      </c>
    </row>
    <row r="19" spans="1:12" s="80" customFormat="1" ht="39.75" customHeight="1">
      <c r="A19" s="71">
        <v>17</v>
      </c>
      <c r="B19" s="86" t="s">
        <v>65</v>
      </c>
      <c r="C19" s="85" t="s">
        <v>66</v>
      </c>
      <c r="D19" s="85" t="s">
        <v>53</v>
      </c>
      <c r="E19" s="51">
        <v>82.71</v>
      </c>
      <c r="F19" s="51">
        <v>82.56</v>
      </c>
      <c r="G19" s="51">
        <v>87.38</v>
      </c>
      <c r="H19" s="51">
        <v>83.12</v>
      </c>
      <c r="I19" s="85" t="s">
        <v>32</v>
      </c>
      <c r="J19" s="41">
        <v>93.5</v>
      </c>
      <c r="K19" s="41">
        <f t="shared" si="0"/>
        <v>84.94688000000001</v>
      </c>
      <c r="L19" s="85" t="s">
        <v>17</v>
      </c>
    </row>
    <row r="20" spans="1:12" s="80" customFormat="1" ht="39.75" customHeight="1">
      <c r="A20" s="71">
        <v>18</v>
      </c>
      <c r="B20" s="20" t="s">
        <v>67</v>
      </c>
      <c r="C20" s="85" t="s">
        <v>68</v>
      </c>
      <c r="D20" s="85" t="s">
        <v>69</v>
      </c>
      <c r="E20" s="51">
        <v>82</v>
      </c>
      <c r="F20" s="85">
        <v>82.7</v>
      </c>
      <c r="G20" s="85">
        <v>90.18</v>
      </c>
      <c r="H20" s="85">
        <v>83.1</v>
      </c>
      <c r="I20" s="85" t="s">
        <v>54</v>
      </c>
      <c r="J20" s="41">
        <v>93.4</v>
      </c>
      <c r="K20" s="41">
        <f t="shared" si="0"/>
        <v>84.91279999999999</v>
      </c>
      <c r="L20" s="85" t="s">
        <v>17</v>
      </c>
    </row>
    <row r="21" spans="1:12" s="81" customFormat="1" ht="39.75" customHeight="1">
      <c r="A21" s="71">
        <v>19</v>
      </c>
      <c r="B21" s="20" t="s">
        <v>70</v>
      </c>
      <c r="C21" s="85" t="s">
        <v>71</v>
      </c>
      <c r="D21" s="85" t="s">
        <v>72</v>
      </c>
      <c r="E21" s="51">
        <v>82.71</v>
      </c>
      <c r="F21" s="51">
        <v>81.97</v>
      </c>
      <c r="G21" s="51">
        <v>81.55</v>
      </c>
      <c r="H21" s="51">
        <v>82.3</v>
      </c>
      <c r="I21" s="85" t="s">
        <v>54</v>
      </c>
      <c r="J21" s="41">
        <v>96.4</v>
      </c>
      <c r="K21" s="41">
        <f t="shared" si="0"/>
        <v>84.7816</v>
      </c>
      <c r="L21" s="85" t="s">
        <v>17</v>
      </c>
    </row>
    <row r="22" spans="1:12" s="81" customFormat="1" ht="39.75" customHeight="1">
      <c r="A22" s="71">
        <v>20</v>
      </c>
      <c r="B22" s="20" t="s">
        <v>73</v>
      </c>
      <c r="C22" s="85" t="s">
        <v>74</v>
      </c>
      <c r="D22" s="85" t="s">
        <v>75</v>
      </c>
      <c r="E22" s="85">
        <v>82.67</v>
      </c>
      <c r="F22" s="85">
        <v>82.53</v>
      </c>
      <c r="G22" s="85">
        <v>86.44</v>
      </c>
      <c r="H22" s="85">
        <f>E22*0.5+F22*0.4+G22*0.1</f>
        <v>82.99100000000001</v>
      </c>
      <c r="I22" s="85" t="s">
        <v>21</v>
      </c>
      <c r="J22" s="41">
        <v>92</v>
      </c>
      <c r="K22" s="41">
        <f t="shared" si="0"/>
        <v>84.576584</v>
      </c>
      <c r="L22" s="85" t="s">
        <v>17</v>
      </c>
    </row>
    <row r="23" spans="1:12" s="81" customFormat="1" ht="39.75" customHeight="1">
      <c r="A23" s="71">
        <v>21</v>
      </c>
      <c r="B23" s="20" t="s">
        <v>76</v>
      </c>
      <c r="C23" s="85" t="s">
        <v>77</v>
      </c>
      <c r="D23" s="85" t="s">
        <v>78</v>
      </c>
      <c r="E23" s="85">
        <v>82.5</v>
      </c>
      <c r="F23" s="85">
        <v>83.97</v>
      </c>
      <c r="G23" s="85">
        <v>87.5</v>
      </c>
      <c r="H23" s="85">
        <v>83.59</v>
      </c>
      <c r="I23" s="85" t="s">
        <v>32</v>
      </c>
      <c r="J23" s="41">
        <v>89</v>
      </c>
      <c r="K23" s="41">
        <f t="shared" si="0"/>
        <v>84.54216</v>
      </c>
      <c r="L23" s="85" t="s">
        <v>17</v>
      </c>
    </row>
    <row r="24" spans="1:12" s="80" customFormat="1" ht="39.75" customHeight="1">
      <c r="A24" s="71">
        <v>22</v>
      </c>
      <c r="B24" s="20" t="s">
        <v>79</v>
      </c>
      <c r="C24" s="85" t="s">
        <v>80</v>
      </c>
      <c r="D24" s="85" t="s">
        <v>78</v>
      </c>
      <c r="E24" s="51">
        <v>83</v>
      </c>
      <c r="F24" s="51">
        <v>83.47</v>
      </c>
      <c r="G24" s="51">
        <v>85.59</v>
      </c>
      <c r="H24" s="51">
        <v>83.45</v>
      </c>
      <c r="I24" s="85" t="s">
        <v>81</v>
      </c>
      <c r="J24" s="41">
        <v>88.5</v>
      </c>
      <c r="K24" s="41">
        <f t="shared" si="0"/>
        <v>84.33879999999999</v>
      </c>
      <c r="L24" s="85" t="s">
        <v>17</v>
      </c>
    </row>
    <row r="25" spans="1:12" s="80" customFormat="1" ht="39.75" customHeight="1">
      <c r="A25" s="71">
        <v>23</v>
      </c>
      <c r="B25" s="20" t="s">
        <v>82</v>
      </c>
      <c r="C25" s="85" t="s">
        <v>83</v>
      </c>
      <c r="D25" s="85" t="s">
        <v>84</v>
      </c>
      <c r="E25" s="85">
        <v>82.59</v>
      </c>
      <c r="F25" s="85">
        <v>82.98</v>
      </c>
      <c r="G25" s="85">
        <v>86.41</v>
      </c>
      <c r="H25" s="85">
        <v>83.13</v>
      </c>
      <c r="I25" s="85" t="s">
        <v>54</v>
      </c>
      <c r="J25" s="41">
        <v>89.5</v>
      </c>
      <c r="K25" s="41">
        <f t="shared" si="0"/>
        <v>84.25111999999999</v>
      </c>
      <c r="L25" s="85" t="s">
        <v>17</v>
      </c>
    </row>
    <row r="26" spans="1:12" s="80" customFormat="1" ht="39.75" customHeight="1">
      <c r="A26" s="71">
        <v>24</v>
      </c>
      <c r="B26" s="20" t="s">
        <v>85</v>
      </c>
      <c r="C26" s="85" t="s">
        <v>86</v>
      </c>
      <c r="D26" s="85" t="s">
        <v>44</v>
      </c>
      <c r="E26" s="85">
        <v>83</v>
      </c>
      <c r="F26" s="85">
        <v>82.02</v>
      </c>
      <c r="G26" s="85">
        <v>88.14</v>
      </c>
      <c r="H26" s="85">
        <f>E26*0.5+F26*0.4+G26*0.1</f>
        <v>83.12199999999999</v>
      </c>
      <c r="I26" s="85" t="s">
        <v>16</v>
      </c>
      <c r="J26" s="41">
        <v>89</v>
      </c>
      <c r="K26" s="41">
        <f t="shared" si="0"/>
        <v>84.15652799999998</v>
      </c>
      <c r="L26" s="85" t="s">
        <v>17</v>
      </c>
    </row>
    <row r="27" spans="1:12" s="80" customFormat="1" ht="39.75" customHeight="1">
      <c r="A27" s="71">
        <v>25</v>
      </c>
      <c r="B27" s="20" t="s">
        <v>87</v>
      </c>
      <c r="C27" s="85" t="s">
        <v>88</v>
      </c>
      <c r="D27" s="85" t="s">
        <v>44</v>
      </c>
      <c r="E27" s="85">
        <v>83</v>
      </c>
      <c r="F27" s="85">
        <v>83.07</v>
      </c>
      <c r="G27" s="85">
        <v>87.29</v>
      </c>
      <c r="H27" s="85">
        <f>E27*0.5+F27*0.4+G27*0.1</f>
        <v>83.45700000000001</v>
      </c>
      <c r="I27" s="85" t="s">
        <v>16</v>
      </c>
      <c r="J27" s="41">
        <v>87</v>
      </c>
      <c r="K27" s="41">
        <f t="shared" si="0"/>
        <v>84.080568</v>
      </c>
      <c r="L27" s="85" t="s">
        <v>17</v>
      </c>
    </row>
    <row r="28" spans="1:12" s="80" customFormat="1" ht="39.75" customHeight="1">
      <c r="A28" s="71">
        <v>26</v>
      </c>
      <c r="B28" s="20" t="s">
        <v>89</v>
      </c>
      <c r="C28" s="85" t="s">
        <v>90</v>
      </c>
      <c r="D28" s="85" t="s">
        <v>91</v>
      </c>
      <c r="E28" s="85">
        <v>83</v>
      </c>
      <c r="F28" s="85">
        <v>82.5</v>
      </c>
      <c r="G28" s="85">
        <v>86.44</v>
      </c>
      <c r="H28" s="85">
        <f>E28*0.5+F28*0.4+G28*0.1</f>
        <v>83.144</v>
      </c>
      <c r="I28" s="85" t="s">
        <v>45</v>
      </c>
      <c r="J28" s="41">
        <v>88</v>
      </c>
      <c r="K28" s="41">
        <f t="shared" si="0"/>
        <v>83.998656</v>
      </c>
      <c r="L28" s="85" t="s">
        <v>17</v>
      </c>
    </row>
    <row r="29" spans="1:12" s="80" customFormat="1" ht="39.75" customHeight="1">
      <c r="A29" s="71">
        <v>27</v>
      </c>
      <c r="B29" s="20" t="s">
        <v>92</v>
      </c>
      <c r="C29" s="85" t="s">
        <v>93</v>
      </c>
      <c r="D29" s="85" t="s">
        <v>78</v>
      </c>
      <c r="E29" s="51">
        <v>82</v>
      </c>
      <c r="F29" s="51">
        <v>82.5</v>
      </c>
      <c r="G29" s="51">
        <v>86.44</v>
      </c>
      <c r="H29" s="51">
        <v>82.64</v>
      </c>
      <c r="I29" s="85" t="s">
        <v>32</v>
      </c>
      <c r="J29" s="41">
        <v>90</v>
      </c>
      <c r="K29" s="41">
        <f t="shared" si="0"/>
        <v>83.93536</v>
      </c>
      <c r="L29" s="85" t="s">
        <v>17</v>
      </c>
    </row>
    <row r="30" spans="1:12" s="80" customFormat="1" ht="39.75" customHeight="1">
      <c r="A30" s="71">
        <v>28</v>
      </c>
      <c r="B30" s="20" t="s">
        <v>94</v>
      </c>
      <c r="C30" s="85" t="s">
        <v>95</v>
      </c>
      <c r="D30" s="85" t="s">
        <v>96</v>
      </c>
      <c r="E30" s="51">
        <v>82.09</v>
      </c>
      <c r="F30" s="51">
        <v>82.98</v>
      </c>
      <c r="G30" s="51">
        <v>86.61</v>
      </c>
      <c r="H30" s="51">
        <v>82.9</v>
      </c>
      <c r="I30" s="85" t="s">
        <v>32</v>
      </c>
      <c r="J30" s="41">
        <v>88</v>
      </c>
      <c r="K30" s="41">
        <f t="shared" si="0"/>
        <v>83.7976</v>
      </c>
      <c r="L30" s="85" t="s">
        <v>17</v>
      </c>
    </row>
    <row r="31" spans="1:12" s="82" customFormat="1" ht="39.75" customHeight="1">
      <c r="A31" s="71">
        <v>29</v>
      </c>
      <c r="B31" s="20" t="s">
        <v>97</v>
      </c>
      <c r="C31" s="85" t="s">
        <v>98</v>
      </c>
      <c r="D31" s="85" t="s">
        <v>62</v>
      </c>
      <c r="E31" s="51">
        <v>83</v>
      </c>
      <c r="F31" s="51">
        <v>81.85</v>
      </c>
      <c r="G31" s="51">
        <v>85.26</v>
      </c>
      <c r="H31" s="51">
        <v>82.77</v>
      </c>
      <c r="I31" s="85" t="s">
        <v>32</v>
      </c>
      <c r="J31" s="41">
        <v>88</v>
      </c>
      <c r="K31" s="41">
        <f t="shared" si="0"/>
        <v>83.69048</v>
      </c>
      <c r="L31" s="85" t="s">
        <v>17</v>
      </c>
    </row>
    <row r="32" spans="1:12" s="82" customFormat="1" ht="39.75" customHeight="1">
      <c r="A32" s="71">
        <v>30</v>
      </c>
      <c r="B32" s="20" t="s">
        <v>99</v>
      </c>
      <c r="C32" s="85" t="s">
        <v>100</v>
      </c>
      <c r="D32" s="85" t="s">
        <v>101</v>
      </c>
      <c r="E32" s="85">
        <v>80.17</v>
      </c>
      <c r="F32" s="85">
        <v>82.4</v>
      </c>
      <c r="G32" s="85">
        <v>88.14</v>
      </c>
      <c r="H32" s="85">
        <f>E32*0.5+F32*0.4+G32*0.1</f>
        <v>81.85900000000001</v>
      </c>
      <c r="I32" s="85" t="s">
        <v>45</v>
      </c>
      <c r="J32" s="41">
        <v>91</v>
      </c>
      <c r="K32" s="41">
        <f t="shared" si="0"/>
        <v>83.467816</v>
      </c>
      <c r="L32" s="85" t="s">
        <v>17</v>
      </c>
    </row>
    <row r="33" spans="1:12" s="82" customFormat="1" ht="39.75" customHeight="1">
      <c r="A33" s="71">
        <v>31</v>
      </c>
      <c r="B33" s="20" t="s">
        <v>102</v>
      </c>
      <c r="C33" s="85" t="s">
        <v>103</v>
      </c>
      <c r="D33" s="85" t="s">
        <v>28</v>
      </c>
      <c r="E33" s="85">
        <v>82.75</v>
      </c>
      <c r="F33" s="85">
        <v>79.84</v>
      </c>
      <c r="G33" s="85">
        <v>83.05</v>
      </c>
      <c r="H33" s="85">
        <f>E33*0.5+F33*0.4+G33*0.1</f>
        <v>81.61600000000001</v>
      </c>
      <c r="I33" s="85" t="s">
        <v>21</v>
      </c>
      <c r="J33" s="41">
        <v>91</v>
      </c>
      <c r="K33" s="41">
        <f t="shared" si="0"/>
        <v>83.267584</v>
      </c>
      <c r="L33" s="85" t="s">
        <v>17</v>
      </c>
    </row>
    <row r="34" spans="1:12" s="82" customFormat="1" ht="39.75" customHeight="1">
      <c r="A34" s="71">
        <v>32</v>
      </c>
      <c r="B34" s="20" t="s">
        <v>104</v>
      </c>
      <c r="C34" s="85" t="s">
        <v>105</v>
      </c>
      <c r="D34" s="85" t="s">
        <v>106</v>
      </c>
      <c r="E34" s="85">
        <v>82.34</v>
      </c>
      <c r="F34" s="85">
        <v>82.59</v>
      </c>
      <c r="G34" s="85">
        <v>86.44</v>
      </c>
      <c r="H34" s="85">
        <f>E34*0.5+F34*0.4+G34*0.1</f>
        <v>82.85000000000001</v>
      </c>
      <c r="I34" s="85" t="s">
        <v>45</v>
      </c>
      <c r="J34" s="41">
        <v>85</v>
      </c>
      <c r="K34" s="41">
        <f t="shared" si="0"/>
        <v>83.2284</v>
      </c>
      <c r="L34" s="85" t="s">
        <v>17</v>
      </c>
    </row>
    <row r="35" spans="1:12" s="82" customFormat="1" ht="39.75" customHeight="1">
      <c r="A35" s="71">
        <v>33</v>
      </c>
      <c r="B35" s="20" t="s">
        <v>107</v>
      </c>
      <c r="C35" s="85" t="s">
        <v>108</v>
      </c>
      <c r="D35" s="85" t="s">
        <v>109</v>
      </c>
      <c r="E35" s="51">
        <v>82.91</v>
      </c>
      <c r="F35" s="51">
        <v>81.85</v>
      </c>
      <c r="G35" s="51">
        <v>81.36</v>
      </c>
      <c r="H35" s="51">
        <v>82.33</v>
      </c>
      <c r="I35" s="85" t="s">
        <v>81</v>
      </c>
      <c r="J35" s="41">
        <v>85.8</v>
      </c>
      <c r="K35" s="41">
        <f t="shared" si="0"/>
        <v>82.94071999999998</v>
      </c>
      <c r="L35" s="85" t="s">
        <v>17</v>
      </c>
    </row>
    <row r="36" spans="1:12" s="82" customFormat="1" ht="39.75" customHeight="1">
      <c r="A36" s="71">
        <v>34</v>
      </c>
      <c r="B36" s="20" t="s">
        <v>110</v>
      </c>
      <c r="C36" s="85" t="s">
        <v>111</v>
      </c>
      <c r="D36" s="85" t="s">
        <v>15</v>
      </c>
      <c r="E36" s="51">
        <v>83</v>
      </c>
      <c r="F36" s="51">
        <v>82.21</v>
      </c>
      <c r="G36" s="51">
        <v>87.16</v>
      </c>
      <c r="H36" s="51">
        <v>83.1</v>
      </c>
      <c r="I36" s="85" t="s">
        <v>16</v>
      </c>
      <c r="J36" s="41">
        <v>0</v>
      </c>
      <c r="K36" s="41">
        <f t="shared" si="0"/>
        <v>68.47439999999999</v>
      </c>
      <c r="L36" s="85" t="s">
        <v>17</v>
      </c>
    </row>
    <row r="37" spans="1:12" s="80" customFormat="1" ht="39.75" customHeight="1">
      <c r="A37" s="71">
        <v>35</v>
      </c>
      <c r="B37" s="86" t="s">
        <v>112</v>
      </c>
      <c r="C37" s="85" t="s">
        <v>113</v>
      </c>
      <c r="D37" s="85" t="s">
        <v>114</v>
      </c>
      <c r="E37" s="51">
        <v>83.33</v>
      </c>
      <c r="F37" s="51">
        <v>82.9</v>
      </c>
      <c r="G37" s="51">
        <v>85.71</v>
      </c>
      <c r="H37" s="51">
        <v>83.4</v>
      </c>
      <c r="I37" s="85" t="s">
        <v>81</v>
      </c>
      <c r="J37" s="41">
        <v>92</v>
      </c>
      <c r="K37" s="41"/>
      <c r="L37" s="85" t="s">
        <v>17</v>
      </c>
    </row>
    <row r="38" spans="1:12" s="80" customFormat="1" ht="39.75" customHeight="1">
      <c r="A38" s="71">
        <v>36</v>
      </c>
      <c r="B38" s="20" t="s">
        <v>115</v>
      </c>
      <c r="C38" s="85" t="s">
        <v>116</v>
      </c>
      <c r="D38" s="85" t="s">
        <v>53</v>
      </c>
      <c r="E38" s="51">
        <v>82.71</v>
      </c>
      <c r="F38" s="51">
        <v>82.38</v>
      </c>
      <c r="G38" s="51">
        <v>86.44</v>
      </c>
      <c r="H38" s="51">
        <v>82.95</v>
      </c>
      <c r="I38" s="85" t="s">
        <v>32</v>
      </c>
      <c r="J38" s="41">
        <v>93.5</v>
      </c>
      <c r="K38" s="89"/>
      <c r="L38" s="85" t="s">
        <v>17</v>
      </c>
    </row>
    <row r="39" spans="1:12" s="80" customFormat="1" ht="39.75" customHeight="1">
      <c r="A39" s="71">
        <v>37</v>
      </c>
      <c r="B39" s="20" t="s">
        <v>117</v>
      </c>
      <c r="C39" s="85" t="s">
        <v>118</v>
      </c>
      <c r="D39" s="85" t="s">
        <v>119</v>
      </c>
      <c r="E39" s="85" t="s">
        <v>119</v>
      </c>
      <c r="F39" s="85">
        <v>82.14</v>
      </c>
      <c r="G39" s="85">
        <v>86.44</v>
      </c>
      <c r="H39" s="85" t="s">
        <v>119</v>
      </c>
      <c r="I39" s="85" t="s">
        <v>21</v>
      </c>
      <c r="J39" s="41">
        <v>99</v>
      </c>
      <c r="K39" s="41"/>
      <c r="L39" s="85" t="s">
        <v>17</v>
      </c>
    </row>
    <row r="40" spans="1:12" s="80" customFormat="1" ht="39.75" customHeight="1">
      <c r="A40" s="71">
        <v>38</v>
      </c>
      <c r="B40" s="20" t="s">
        <v>120</v>
      </c>
      <c r="C40" s="85" t="s">
        <v>121</v>
      </c>
      <c r="D40" s="85" t="s">
        <v>119</v>
      </c>
      <c r="E40" s="85" t="s">
        <v>119</v>
      </c>
      <c r="F40" s="85">
        <v>80.28</v>
      </c>
      <c r="G40" s="85">
        <v>83.9</v>
      </c>
      <c r="H40" s="85" t="s">
        <v>119</v>
      </c>
      <c r="I40" s="85" t="s">
        <v>21</v>
      </c>
      <c r="J40" s="41">
        <v>97</v>
      </c>
      <c r="K40" s="41"/>
      <c r="L40" s="85" t="s">
        <v>122</v>
      </c>
    </row>
    <row r="41" spans="1:12" s="80" customFormat="1" ht="39.75" customHeight="1">
      <c r="A41" s="71">
        <v>39</v>
      </c>
      <c r="B41" s="20" t="s">
        <v>123</v>
      </c>
      <c r="C41" s="85" t="s">
        <v>124</v>
      </c>
      <c r="D41" s="85" t="s">
        <v>119</v>
      </c>
      <c r="E41" s="85" t="s">
        <v>119</v>
      </c>
      <c r="F41" s="85">
        <v>83.01</v>
      </c>
      <c r="G41" s="85">
        <v>89.83</v>
      </c>
      <c r="H41" s="85" t="s">
        <v>119</v>
      </c>
      <c r="I41" s="85" t="s">
        <v>25</v>
      </c>
      <c r="J41" s="41">
        <v>93.5</v>
      </c>
      <c r="K41" s="41"/>
      <c r="L41" s="85" t="s">
        <v>125</v>
      </c>
    </row>
    <row r="42" spans="1:12" s="80" customFormat="1" ht="39.75" customHeight="1">
      <c r="A42" s="71">
        <v>40</v>
      </c>
      <c r="B42" s="20" t="s">
        <v>126</v>
      </c>
      <c r="C42" s="85" t="s">
        <v>127</v>
      </c>
      <c r="D42" s="85" t="s">
        <v>72</v>
      </c>
      <c r="E42" s="85">
        <v>83</v>
      </c>
      <c r="F42" s="85" t="s">
        <v>119</v>
      </c>
      <c r="G42" s="85" t="s">
        <v>119</v>
      </c>
      <c r="H42" s="85" t="s">
        <v>119</v>
      </c>
      <c r="I42" s="85" t="s">
        <v>21</v>
      </c>
      <c r="J42" s="41">
        <v>93</v>
      </c>
      <c r="K42" s="41"/>
      <c r="L42" s="85" t="s">
        <v>128</v>
      </c>
    </row>
    <row r="43" spans="1:12" s="80" customFormat="1" ht="39.75" customHeight="1">
      <c r="A43" s="71">
        <v>41</v>
      </c>
      <c r="B43" s="20" t="s">
        <v>129</v>
      </c>
      <c r="C43" s="85" t="s">
        <v>130</v>
      </c>
      <c r="D43" s="85" t="s">
        <v>119</v>
      </c>
      <c r="E43" s="85" t="s">
        <v>119</v>
      </c>
      <c r="F43" s="85">
        <v>82.88</v>
      </c>
      <c r="G43" s="85">
        <v>86.44</v>
      </c>
      <c r="H43" s="85" t="s">
        <v>119</v>
      </c>
      <c r="I43" s="85" t="s">
        <v>45</v>
      </c>
      <c r="J43" s="41">
        <v>92</v>
      </c>
      <c r="K43" s="41"/>
      <c r="L43" s="85" t="s">
        <v>125</v>
      </c>
    </row>
    <row r="44" spans="1:12" s="80" customFormat="1" ht="39.75" customHeight="1">
      <c r="A44" s="71">
        <v>42</v>
      </c>
      <c r="B44" s="20" t="s">
        <v>131</v>
      </c>
      <c r="C44" s="85" t="s">
        <v>132</v>
      </c>
      <c r="D44" s="85" t="s">
        <v>119</v>
      </c>
      <c r="E44" s="85" t="s">
        <v>119</v>
      </c>
      <c r="F44" s="85">
        <v>82.71</v>
      </c>
      <c r="G44" s="85">
        <v>88.14</v>
      </c>
      <c r="H44" s="85" t="s">
        <v>119</v>
      </c>
      <c r="I44" s="85" t="s">
        <v>133</v>
      </c>
      <c r="J44" s="41">
        <v>92</v>
      </c>
      <c r="K44" s="41"/>
      <c r="L44" s="85" t="s">
        <v>122</v>
      </c>
    </row>
    <row r="45" spans="1:12" s="80" customFormat="1" ht="39.75" customHeight="1">
      <c r="A45" s="71">
        <v>43</v>
      </c>
      <c r="B45" s="20" t="s">
        <v>134</v>
      </c>
      <c r="C45" s="85" t="s">
        <v>74</v>
      </c>
      <c r="D45" s="85" t="s">
        <v>119</v>
      </c>
      <c r="E45" s="85" t="s">
        <v>119</v>
      </c>
      <c r="F45" s="85">
        <v>82.22</v>
      </c>
      <c r="G45" s="85">
        <v>87.29</v>
      </c>
      <c r="H45" s="85" t="s">
        <v>119</v>
      </c>
      <c r="I45" s="85" t="s">
        <v>133</v>
      </c>
      <c r="J45" s="41">
        <v>89.5</v>
      </c>
      <c r="K45" s="41"/>
      <c r="L45" s="85" t="s">
        <v>125</v>
      </c>
    </row>
    <row r="46" spans="1:12" s="80" customFormat="1" ht="39.75" customHeight="1">
      <c r="A46" s="71">
        <v>44</v>
      </c>
      <c r="B46" s="20" t="s">
        <v>135</v>
      </c>
      <c r="C46" s="85" t="s">
        <v>136</v>
      </c>
      <c r="D46" s="85" t="s">
        <v>119</v>
      </c>
      <c r="E46" s="85" t="s">
        <v>119</v>
      </c>
      <c r="F46" s="85">
        <v>82.6</v>
      </c>
      <c r="G46" s="85">
        <v>87.29</v>
      </c>
      <c r="H46" s="85" t="s">
        <v>119</v>
      </c>
      <c r="I46" s="85" t="s">
        <v>16</v>
      </c>
      <c r="J46" s="41">
        <v>89</v>
      </c>
      <c r="K46" s="41"/>
      <c r="L46" s="85" t="s">
        <v>137</v>
      </c>
    </row>
    <row r="47" spans="1:12" s="80" customFormat="1" ht="39.75" customHeight="1">
      <c r="A47" s="71">
        <v>45</v>
      </c>
      <c r="B47" s="87" t="s">
        <v>138</v>
      </c>
      <c r="C47" s="85" t="s">
        <v>139</v>
      </c>
      <c r="D47" s="85" t="s">
        <v>119</v>
      </c>
      <c r="E47" s="85" t="s">
        <v>119</v>
      </c>
      <c r="F47" s="51">
        <v>82.73</v>
      </c>
      <c r="G47" s="51">
        <v>86.57</v>
      </c>
      <c r="H47" s="85" t="s">
        <v>119</v>
      </c>
      <c r="I47" s="85" t="s">
        <v>32</v>
      </c>
      <c r="J47" s="41"/>
      <c r="K47" s="41"/>
      <c r="L47" s="85" t="s">
        <v>41</v>
      </c>
    </row>
    <row r="48" spans="1:12" s="80" customFormat="1" ht="39.75" customHeight="1">
      <c r="A48" s="71">
        <v>46</v>
      </c>
      <c r="B48" s="20" t="s">
        <v>140</v>
      </c>
      <c r="C48" s="85" t="s">
        <v>139</v>
      </c>
      <c r="D48" s="85" t="s">
        <v>119</v>
      </c>
      <c r="E48" s="85" t="s">
        <v>119</v>
      </c>
      <c r="F48" s="85">
        <v>82.38</v>
      </c>
      <c r="G48" s="85">
        <v>86.44</v>
      </c>
      <c r="H48" s="85" t="s">
        <v>119</v>
      </c>
      <c r="I48" s="85" t="s">
        <v>133</v>
      </c>
      <c r="J48" s="41">
        <v>85</v>
      </c>
      <c r="K48" s="41"/>
      <c r="L48" s="85" t="s">
        <v>125</v>
      </c>
    </row>
    <row r="49" spans="1:12" s="80" customFormat="1" ht="39.75" customHeight="1">
      <c r="A49" s="71">
        <v>47</v>
      </c>
      <c r="B49" s="20" t="s">
        <v>141</v>
      </c>
      <c r="C49" s="85" t="s">
        <v>142</v>
      </c>
      <c r="D49" s="85" t="s">
        <v>143</v>
      </c>
      <c r="E49" s="51">
        <v>82.5</v>
      </c>
      <c r="F49" s="51">
        <v>83.28</v>
      </c>
      <c r="G49" s="51">
        <v>87.67</v>
      </c>
      <c r="H49" s="51">
        <v>83.33</v>
      </c>
      <c r="I49" s="85" t="s">
        <v>81</v>
      </c>
      <c r="J49" s="41">
        <v>97.4</v>
      </c>
      <c r="K49" s="89" t="s">
        <v>144</v>
      </c>
      <c r="L49" s="85" t="s">
        <v>128</v>
      </c>
    </row>
    <row r="50" spans="1:12" s="80" customFormat="1" ht="39.75" customHeight="1">
      <c r="A50" s="71">
        <v>48</v>
      </c>
      <c r="B50" s="20" t="s">
        <v>145</v>
      </c>
      <c r="C50" s="85" t="s">
        <v>71</v>
      </c>
      <c r="D50" s="85" t="s">
        <v>109</v>
      </c>
      <c r="E50" s="51">
        <v>83.47</v>
      </c>
      <c r="F50" s="51">
        <v>81.09</v>
      </c>
      <c r="G50" s="51">
        <v>90.77</v>
      </c>
      <c r="H50" s="51">
        <v>83.25</v>
      </c>
      <c r="I50" s="85" t="s">
        <v>16</v>
      </c>
      <c r="J50" s="41">
        <v>84</v>
      </c>
      <c r="K50" s="89" t="s">
        <v>144</v>
      </c>
      <c r="L50" s="85" t="s">
        <v>17</v>
      </c>
    </row>
    <row r="51" spans="1:12" s="80" customFormat="1" ht="39.75" customHeight="1">
      <c r="A51" s="71">
        <v>49</v>
      </c>
      <c r="B51" s="20" t="s">
        <v>146</v>
      </c>
      <c r="C51" s="85" t="s">
        <v>147</v>
      </c>
      <c r="D51" s="85" t="s">
        <v>148</v>
      </c>
      <c r="E51" s="51">
        <v>82.5</v>
      </c>
      <c r="F51" s="51">
        <v>82.54</v>
      </c>
      <c r="G51" s="51">
        <v>87.38</v>
      </c>
      <c r="H51" s="51">
        <v>83</v>
      </c>
      <c r="I51" s="85" t="s">
        <v>16</v>
      </c>
      <c r="J51" s="41">
        <v>80.8</v>
      </c>
      <c r="K51" s="89" t="s">
        <v>144</v>
      </c>
      <c r="L51" s="85" t="s">
        <v>17</v>
      </c>
    </row>
    <row r="52" spans="1:12" s="80" customFormat="1" ht="39.75" customHeight="1">
      <c r="A52" s="71">
        <v>50</v>
      </c>
      <c r="B52" s="86" t="s">
        <v>149</v>
      </c>
      <c r="C52" s="85" t="s">
        <v>147</v>
      </c>
      <c r="D52" s="85" t="s">
        <v>119</v>
      </c>
      <c r="E52" s="85" t="s">
        <v>119</v>
      </c>
      <c r="F52" s="51">
        <v>83.14</v>
      </c>
      <c r="G52" s="51">
        <v>86.6</v>
      </c>
      <c r="H52" s="85" t="s">
        <v>119</v>
      </c>
      <c r="I52" s="85" t="s">
        <v>54</v>
      </c>
      <c r="J52" s="41">
        <v>96</v>
      </c>
      <c r="K52" s="89" t="s">
        <v>144</v>
      </c>
      <c r="L52" s="85" t="s">
        <v>150</v>
      </c>
    </row>
    <row r="53" spans="10:11" ht="13.5">
      <c r="J53" s="66"/>
      <c r="K53" s="66"/>
    </row>
    <row r="54" spans="10:11" ht="13.5">
      <c r="J54" s="66"/>
      <c r="K54" s="66"/>
    </row>
    <row r="55" spans="10:11" ht="13.5">
      <c r="J55" s="66"/>
      <c r="K55" s="66"/>
    </row>
    <row r="56" spans="10:11" ht="13.5">
      <c r="J56" s="66"/>
      <c r="K56" s="66"/>
    </row>
    <row r="57" spans="10:11" ht="13.5">
      <c r="J57" s="66"/>
      <c r="K57" s="66"/>
    </row>
    <row r="58" spans="10:11" ht="13.5">
      <c r="J58" s="66"/>
      <c r="K58" s="66"/>
    </row>
    <row r="59" spans="10:11" ht="13.5">
      <c r="J59" s="66"/>
      <c r="K59" s="66"/>
    </row>
    <row r="60" spans="10:11" ht="13.5">
      <c r="J60" s="66"/>
      <c r="K60" s="66"/>
    </row>
  </sheetData>
  <sheetProtection/>
  <autoFilter ref="A2:L47">
    <sortState ref="A3:L60">
      <sortCondition descending="1" sortBy="value" ref="K3:K60"/>
    </sortState>
  </autoFilter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">
      <pane ySplit="3" topLeftCell="A46" activePane="bottomLeft" state="frozen"/>
      <selection pane="topLeft" activeCell="A1" sqref="A1"/>
      <selection pane="bottomLeft" activeCell="H7" sqref="H7"/>
    </sheetView>
  </sheetViews>
  <sheetFormatPr defaultColWidth="8.8515625" defaultRowHeight="39.75" customHeight="1"/>
  <cols>
    <col min="1" max="1" width="5.140625" style="24" customWidth="1"/>
    <col min="2" max="2" width="22.57421875" style="68" customWidth="1"/>
    <col min="3" max="3" width="29.57421875" style="24" customWidth="1"/>
    <col min="4" max="4" width="23.421875" style="24" customWidth="1"/>
    <col min="5" max="5" width="19.140625" style="24" customWidth="1"/>
    <col min="6" max="6" width="17.28125" style="24" customWidth="1"/>
    <col min="7" max="8" width="19.7109375" style="24" customWidth="1"/>
    <col min="9" max="9" width="17.8515625" style="24" customWidth="1"/>
    <col min="10" max="10" width="19.140625" style="26" customWidth="1"/>
    <col min="11" max="16384" width="8.8515625" style="26" customWidth="1"/>
  </cols>
  <sheetData>
    <row r="1" spans="1:10" ht="39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2.5" customHeight="1">
      <c r="A2" s="95" t="s">
        <v>151</v>
      </c>
      <c r="B2" s="96"/>
      <c r="C2" s="69"/>
      <c r="D2" s="96" t="s">
        <v>152</v>
      </c>
      <c r="E2" s="96"/>
      <c r="F2" s="70"/>
      <c r="G2" s="96"/>
      <c r="H2" s="96"/>
      <c r="I2" s="97"/>
      <c r="J2" s="78"/>
    </row>
    <row r="3" spans="1:10" ht="39.75" customHeight="1">
      <c r="A3" s="71" t="s">
        <v>1</v>
      </c>
      <c r="B3" s="71" t="s">
        <v>2</v>
      </c>
      <c r="C3" s="71" t="s">
        <v>3</v>
      </c>
      <c r="D3" s="71" t="s">
        <v>4</v>
      </c>
      <c r="E3" s="71" t="s">
        <v>5</v>
      </c>
      <c r="F3" s="71" t="s">
        <v>6</v>
      </c>
      <c r="G3" s="71" t="s">
        <v>7</v>
      </c>
      <c r="H3" s="71" t="s">
        <v>8</v>
      </c>
      <c r="I3" s="71" t="s">
        <v>9</v>
      </c>
      <c r="J3" s="71" t="s">
        <v>12</v>
      </c>
    </row>
    <row r="4" spans="1:10" s="66" customFormat="1" ht="39.75" customHeight="1">
      <c r="A4" s="72">
        <v>1</v>
      </c>
      <c r="B4" s="73" t="s">
        <v>13</v>
      </c>
      <c r="C4" s="20" t="s">
        <v>14</v>
      </c>
      <c r="D4" s="20" t="s">
        <v>15</v>
      </c>
      <c r="E4" s="74">
        <v>83.71</v>
      </c>
      <c r="F4" s="74">
        <v>92.81</v>
      </c>
      <c r="G4" s="74">
        <v>95.97</v>
      </c>
      <c r="H4" s="75">
        <v>88.58</v>
      </c>
      <c r="I4" s="20" t="s">
        <v>16</v>
      </c>
      <c r="J4" s="20" t="s">
        <v>17</v>
      </c>
    </row>
    <row r="5" spans="1:10" s="66" customFormat="1" ht="39.75" customHeight="1">
      <c r="A5" s="72">
        <v>2</v>
      </c>
      <c r="B5" s="73" t="s">
        <v>18</v>
      </c>
      <c r="C5" s="20" t="s">
        <v>19</v>
      </c>
      <c r="D5" s="20" t="s">
        <v>20</v>
      </c>
      <c r="E5" s="20">
        <v>83.45</v>
      </c>
      <c r="F5" s="20">
        <v>84.41</v>
      </c>
      <c r="G5" s="20">
        <v>93.22</v>
      </c>
      <c r="H5" s="73">
        <v>84.81</v>
      </c>
      <c r="I5" s="20" t="s">
        <v>21</v>
      </c>
      <c r="J5" s="20" t="s">
        <v>17</v>
      </c>
    </row>
    <row r="6" spans="1:10" s="66" customFormat="1" ht="39.75" customHeight="1">
      <c r="A6" s="72">
        <v>3</v>
      </c>
      <c r="B6" s="73" t="s">
        <v>123</v>
      </c>
      <c r="C6" s="20" t="s">
        <v>124</v>
      </c>
      <c r="D6" s="20" t="s">
        <v>119</v>
      </c>
      <c r="E6" s="20" t="s">
        <v>119</v>
      </c>
      <c r="F6" s="20">
        <v>83.01</v>
      </c>
      <c r="G6" s="20">
        <v>89.83</v>
      </c>
      <c r="H6" s="73">
        <v>84.37</v>
      </c>
      <c r="I6" s="20" t="s">
        <v>25</v>
      </c>
      <c r="J6" s="20" t="s">
        <v>125</v>
      </c>
    </row>
    <row r="7" spans="1:10" s="67" customFormat="1" ht="39.75" customHeight="1">
      <c r="A7" s="72">
        <v>4</v>
      </c>
      <c r="B7" s="20" t="s">
        <v>29</v>
      </c>
      <c r="C7" s="20" t="s">
        <v>30</v>
      </c>
      <c r="D7" s="20" t="s">
        <v>31</v>
      </c>
      <c r="E7" s="20">
        <v>83.63</v>
      </c>
      <c r="F7" s="20">
        <v>83.81</v>
      </c>
      <c r="G7" s="20">
        <v>86.29</v>
      </c>
      <c r="H7" s="20">
        <v>83.97</v>
      </c>
      <c r="I7" s="20" t="s">
        <v>32</v>
      </c>
      <c r="J7" s="20" t="s">
        <v>17</v>
      </c>
    </row>
    <row r="8" spans="1:10" s="67" customFormat="1" ht="39.75" customHeight="1">
      <c r="A8" s="72">
        <v>5</v>
      </c>
      <c r="B8" s="20" t="s">
        <v>149</v>
      </c>
      <c r="C8" s="20" t="s">
        <v>147</v>
      </c>
      <c r="D8" s="20" t="s">
        <v>119</v>
      </c>
      <c r="E8" s="20" t="s">
        <v>119</v>
      </c>
      <c r="F8" s="74">
        <v>83.14</v>
      </c>
      <c r="G8" s="74">
        <v>86.6</v>
      </c>
      <c r="H8" s="20">
        <v>83.83</v>
      </c>
      <c r="I8" s="20" t="s">
        <v>54</v>
      </c>
      <c r="J8" s="20" t="s">
        <v>150</v>
      </c>
    </row>
    <row r="9" spans="1:10" s="67" customFormat="1" ht="39.75" customHeight="1">
      <c r="A9" s="72">
        <v>6</v>
      </c>
      <c r="B9" s="20" t="s">
        <v>131</v>
      </c>
      <c r="C9" s="20" t="s">
        <v>132</v>
      </c>
      <c r="D9" s="20" t="s">
        <v>119</v>
      </c>
      <c r="E9" s="20" t="s">
        <v>119</v>
      </c>
      <c r="F9" s="20">
        <v>82.71</v>
      </c>
      <c r="G9" s="20">
        <v>88.14</v>
      </c>
      <c r="H9" s="20">
        <v>83.8</v>
      </c>
      <c r="I9" s="20" t="s">
        <v>133</v>
      </c>
      <c r="J9" s="20" t="s">
        <v>122</v>
      </c>
    </row>
    <row r="10" spans="1:10" s="67" customFormat="1" ht="39.75" customHeight="1">
      <c r="A10" s="72">
        <v>7</v>
      </c>
      <c r="B10" s="20" t="s">
        <v>42</v>
      </c>
      <c r="C10" s="20" t="s">
        <v>43</v>
      </c>
      <c r="D10" s="20" t="s">
        <v>44</v>
      </c>
      <c r="E10" s="20">
        <v>83</v>
      </c>
      <c r="F10" s="20">
        <v>82.96</v>
      </c>
      <c r="G10" s="20">
        <v>89.83</v>
      </c>
      <c r="H10" s="20">
        <v>83.67</v>
      </c>
      <c r="I10" s="20" t="s">
        <v>45</v>
      </c>
      <c r="J10" s="20" t="s">
        <v>17</v>
      </c>
    </row>
    <row r="11" spans="1:10" s="67" customFormat="1" ht="39.75" customHeight="1">
      <c r="A11" s="72">
        <v>8</v>
      </c>
      <c r="B11" s="20" t="s">
        <v>22</v>
      </c>
      <c r="C11" s="20" t="s">
        <v>23</v>
      </c>
      <c r="D11" s="20" t="s">
        <v>24</v>
      </c>
      <c r="E11" s="74">
        <v>83.33</v>
      </c>
      <c r="F11" s="74">
        <v>82.84</v>
      </c>
      <c r="G11" s="74">
        <v>88.42</v>
      </c>
      <c r="H11" s="74">
        <v>83.64</v>
      </c>
      <c r="I11" s="20" t="s">
        <v>25</v>
      </c>
      <c r="J11" s="20" t="s">
        <v>17</v>
      </c>
    </row>
    <row r="12" spans="1:10" s="67" customFormat="1" ht="39.75" customHeight="1">
      <c r="A12" s="72">
        <v>9</v>
      </c>
      <c r="B12" s="20" t="s">
        <v>129</v>
      </c>
      <c r="C12" s="20" t="s">
        <v>130</v>
      </c>
      <c r="D12" s="20" t="s">
        <v>119</v>
      </c>
      <c r="E12" s="20" t="s">
        <v>119</v>
      </c>
      <c r="F12" s="20">
        <v>82.88</v>
      </c>
      <c r="G12" s="20">
        <v>86.44</v>
      </c>
      <c r="H12" s="20">
        <v>83.59</v>
      </c>
      <c r="I12" s="20" t="s">
        <v>45</v>
      </c>
      <c r="J12" s="20" t="s">
        <v>125</v>
      </c>
    </row>
    <row r="13" spans="1:10" s="67" customFormat="1" ht="39.75" customHeight="1">
      <c r="A13" s="72">
        <v>10</v>
      </c>
      <c r="B13" s="20" t="s">
        <v>76</v>
      </c>
      <c r="C13" s="20" t="s">
        <v>77</v>
      </c>
      <c r="D13" s="20" t="s">
        <v>78</v>
      </c>
      <c r="E13" s="20">
        <v>82.5</v>
      </c>
      <c r="F13" s="20">
        <v>83.97</v>
      </c>
      <c r="G13" s="20">
        <v>87.5</v>
      </c>
      <c r="H13" s="20">
        <v>83.59</v>
      </c>
      <c r="I13" s="20" t="s">
        <v>32</v>
      </c>
      <c r="J13" s="20" t="s">
        <v>17</v>
      </c>
    </row>
    <row r="14" spans="1:10" s="67" customFormat="1" ht="39.75" customHeight="1">
      <c r="A14" s="72">
        <v>11</v>
      </c>
      <c r="B14" s="20" t="s">
        <v>135</v>
      </c>
      <c r="C14" s="20" t="s">
        <v>136</v>
      </c>
      <c r="D14" s="20" t="s">
        <v>119</v>
      </c>
      <c r="E14" s="20" t="s">
        <v>119</v>
      </c>
      <c r="F14" s="20">
        <v>82.6</v>
      </c>
      <c r="G14" s="20">
        <v>87.29</v>
      </c>
      <c r="H14" s="20">
        <v>83.54</v>
      </c>
      <c r="I14" s="20" t="s">
        <v>16</v>
      </c>
      <c r="J14" s="20" t="s">
        <v>137</v>
      </c>
    </row>
    <row r="15" spans="1:10" s="67" customFormat="1" ht="39.75" customHeight="1">
      <c r="A15" s="72">
        <v>12</v>
      </c>
      <c r="B15" s="20" t="s">
        <v>138</v>
      </c>
      <c r="C15" s="20" t="s">
        <v>139</v>
      </c>
      <c r="D15" s="20" t="s">
        <v>119</v>
      </c>
      <c r="E15" s="20" t="s">
        <v>119</v>
      </c>
      <c r="F15" s="74">
        <v>82.73</v>
      </c>
      <c r="G15" s="74">
        <v>86.57</v>
      </c>
      <c r="H15" s="20">
        <v>83.5</v>
      </c>
      <c r="I15" s="20" t="s">
        <v>32</v>
      </c>
      <c r="J15" s="20" t="s">
        <v>41</v>
      </c>
    </row>
    <row r="16" spans="1:10" s="67" customFormat="1" ht="39.75" customHeight="1">
      <c r="A16" s="72">
        <v>13</v>
      </c>
      <c r="B16" s="20" t="s">
        <v>87</v>
      </c>
      <c r="C16" s="20" t="s">
        <v>88</v>
      </c>
      <c r="D16" s="20" t="s">
        <v>44</v>
      </c>
      <c r="E16" s="20">
        <v>83</v>
      </c>
      <c r="F16" s="20">
        <v>83.07</v>
      </c>
      <c r="G16" s="20">
        <v>87.29</v>
      </c>
      <c r="H16" s="20">
        <v>83.46</v>
      </c>
      <c r="I16" s="20" t="s">
        <v>16</v>
      </c>
      <c r="J16" s="20" t="s">
        <v>17</v>
      </c>
    </row>
    <row r="17" spans="1:10" s="67" customFormat="1" ht="39.75" customHeight="1">
      <c r="A17" s="72">
        <v>14</v>
      </c>
      <c r="B17" s="20" t="s">
        <v>49</v>
      </c>
      <c r="C17" s="20" t="s">
        <v>50</v>
      </c>
      <c r="D17" s="20" t="s">
        <v>20</v>
      </c>
      <c r="E17" s="20">
        <v>82.34</v>
      </c>
      <c r="F17" s="20">
        <v>82.84</v>
      </c>
      <c r="G17" s="20">
        <v>91.53</v>
      </c>
      <c r="H17" s="20">
        <v>83.46</v>
      </c>
      <c r="I17" s="20" t="s">
        <v>16</v>
      </c>
      <c r="J17" s="20" t="s">
        <v>17</v>
      </c>
    </row>
    <row r="18" spans="1:10" s="67" customFormat="1" ht="39.75" customHeight="1">
      <c r="A18" s="72">
        <v>15</v>
      </c>
      <c r="B18" s="20" t="s">
        <v>79</v>
      </c>
      <c r="C18" s="20" t="s">
        <v>80</v>
      </c>
      <c r="D18" s="20" t="s">
        <v>78</v>
      </c>
      <c r="E18" s="74">
        <v>83</v>
      </c>
      <c r="F18" s="74">
        <v>83.47</v>
      </c>
      <c r="G18" s="74">
        <v>85.59</v>
      </c>
      <c r="H18" s="74">
        <v>83.45</v>
      </c>
      <c r="I18" s="20" t="s">
        <v>81</v>
      </c>
      <c r="J18" s="20" t="s">
        <v>17</v>
      </c>
    </row>
    <row r="19" spans="1:10" s="67" customFormat="1" ht="39.75" customHeight="1">
      <c r="A19" s="72">
        <v>16</v>
      </c>
      <c r="B19" s="20" t="s">
        <v>33</v>
      </c>
      <c r="C19" s="20" t="s">
        <v>34</v>
      </c>
      <c r="D19" s="20" t="s">
        <v>35</v>
      </c>
      <c r="E19" s="20">
        <v>83.13</v>
      </c>
      <c r="F19" s="20">
        <v>83.05</v>
      </c>
      <c r="G19" s="20">
        <v>86.44</v>
      </c>
      <c r="H19" s="20">
        <v>83.43</v>
      </c>
      <c r="I19" s="20" t="s">
        <v>25</v>
      </c>
      <c r="J19" s="20" t="s">
        <v>17</v>
      </c>
    </row>
    <row r="20" spans="1:10" s="67" customFormat="1" ht="39.75" customHeight="1">
      <c r="A20" s="72">
        <v>17</v>
      </c>
      <c r="B20" s="20" t="s">
        <v>46</v>
      </c>
      <c r="C20" s="20" t="s">
        <v>47</v>
      </c>
      <c r="D20" s="20" t="s">
        <v>48</v>
      </c>
      <c r="E20" s="20">
        <v>83.37</v>
      </c>
      <c r="F20" s="20">
        <v>82.46</v>
      </c>
      <c r="G20" s="20">
        <v>87.29</v>
      </c>
      <c r="H20" s="20">
        <v>83.4</v>
      </c>
      <c r="I20" s="20" t="s">
        <v>45</v>
      </c>
      <c r="J20" s="20" t="s">
        <v>17</v>
      </c>
    </row>
    <row r="21" spans="1:10" s="67" customFormat="1" ht="39.75" customHeight="1">
      <c r="A21" s="72">
        <v>18</v>
      </c>
      <c r="B21" s="20" t="s">
        <v>112</v>
      </c>
      <c r="C21" s="20" t="s">
        <v>113</v>
      </c>
      <c r="D21" s="20" t="s">
        <v>114</v>
      </c>
      <c r="E21" s="74">
        <v>83.33</v>
      </c>
      <c r="F21" s="74">
        <v>82.9</v>
      </c>
      <c r="G21" s="74">
        <v>85.71</v>
      </c>
      <c r="H21" s="20">
        <v>83.4</v>
      </c>
      <c r="I21" s="20" t="s">
        <v>81</v>
      </c>
      <c r="J21" s="20" t="s">
        <v>17</v>
      </c>
    </row>
    <row r="22" spans="1:10" s="67" customFormat="1" ht="39.75" customHeight="1">
      <c r="A22" s="72">
        <v>19</v>
      </c>
      <c r="B22" s="20" t="s">
        <v>26</v>
      </c>
      <c r="C22" s="20" t="s">
        <v>27</v>
      </c>
      <c r="D22" s="20" t="s">
        <v>28</v>
      </c>
      <c r="E22" s="20">
        <v>84</v>
      </c>
      <c r="F22" s="20">
        <v>82.1</v>
      </c>
      <c r="G22" s="20">
        <v>85.59</v>
      </c>
      <c r="H22" s="20">
        <v>83.4</v>
      </c>
      <c r="I22" s="20" t="s">
        <v>21</v>
      </c>
      <c r="J22" s="20" t="s">
        <v>17</v>
      </c>
    </row>
    <row r="23" spans="1:10" s="67" customFormat="1" ht="39.75" customHeight="1">
      <c r="A23" s="72">
        <v>20</v>
      </c>
      <c r="B23" s="20" t="s">
        <v>36</v>
      </c>
      <c r="C23" s="20" t="s">
        <v>37</v>
      </c>
      <c r="D23" s="20" t="s">
        <v>28</v>
      </c>
      <c r="E23" s="20">
        <v>84</v>
      </c>
      <c r="F23" s="20">
        <v>82.07</v>
      </c>
      <c r="G23" s="20">
        <v>85.48</v>
      </c>
      <c r="H23" s="20">
        <v>83.38</v>
      </c>
      <c r="I23" s="20" t="s">
        <v>21</v>
      </c>
      <c r="J23" s="20" t="s">
        <v>17</v>
      </c>
    </row>
    <row r="24" spans="1:10" s="67" customFormat="1" ht="39.75" customHeight="1">
      <c r="A24" s="72">
        <v>21</v>
      </c>
      <c r="B24" s="20" t="s">
        <v>141</v>
      </c>
      <c r="C24" s="20" t="s">
        <v>142</v>
      </c>
      <c r="D24" s="20" t="s">
        <v>143</v>
      </c>
      <c r="E24" s="74">
        <v>82.5</v>
      </c>
      <c r="F24" s="74">
        <v>83.28</v>
      </c>
      <c r="G24" s="74">
        <v>87.67</v>
      </c>
      <c r="H24" s="74">
        <v>83.33</v>
      </c>
      <c r="I24" s="20" t="s">
        <v>81</v>
      </c>
      <c r="J24" s="20" t="s">
        <v>128</v>
      </c>
    </row>
    <row r="25" spans="1:10" s="67" customFormat="1" ht="39.75" customHeight="1">
      <c r="A25" s="72">
        <v>22</v>
      </c>
      <c r="B25" s="20" t="s">
        <v>51</v>
      </c>
      <c r="C25" s="20" t="s">
        <v>52</v>
      </c>
      <c r="D25" s="20" t="s">
        <v>53</v>
      </c>
      <c r="E25" s="74">
        <v>82.5</v>
      </c>
      <c r="F25" s="74">
        <v>83.11</v>
      </c>
      <c r="G25" s="74">
        <v>88.35</v>
      </c>
      <c r="H25" s="74">
        <v>83.33</v>
      </c>
      <c r="I25" s="20" t="s">
        <v>54</v>
      </c>
      <c r="J25" s="20" t="s">
        <v>17</v>
      </c>
    </row>
    <row r="26" spans="1:10" ht="39.75" customHeight="1">
      <c r="A26" s="72">
        <v>23</v>
      </c>
      <c r="B26" s="20" t="s">
        <v>57</v>
      </c>
      <c r="C26" s="20" t="s">
        <v>58</v>
      </c>
      <c r="D26" s="20" t="s">
        <v>59</v>
      </c>
      <c r="E26" s="20">
        <v>82.67</v>
      </c>
      <c r="F26" s="20">
        <v>83.17</v>
      </c>
      <c r="G26" s="20">
        <v>87.29</v>
      </c>
      <c r="H26" s="20">
        <v>83.33</v>
      </c>
      <c r="I26" s="20" t="s">
        <v>21</v>
      </c>
      <c r="J26" s="20" t="s">
        <v>17</v>
      </c>
    </row>
    <row r="27" spans="1:10" s="67" customFormat="1" ht="39.75" customHeight="1">
      <c r="A27" s="72">
        <v>24</v>
      </c>
      <c r="B27" s="20" t="s">
        <v>145</v>
      </c>
      <c r="C27" s="20" t="s">
        <v>71</v>
      </c>
      <c r="D27" s="20" t="s">
        <v>109</v>
      </c>
      <c r="E27" s="74">
        <v>83.47</v>
      </c>
      <c r="F27" s="74">
        <v>81.09</v>
      </c>
      <c r="G27" s="74">
        <v>90.77</v>
      </c>
      <c r="H27" s="74">
        <v>83.25</v>
      </c>
      <c r="I27" s="20" t="s">
        <v>16</v>
      </c>
      <c r="J27" s="20" t="s">
        <v>17</v>
      </c>
    </row>
    <row r="28" spans="1:10" ht="39.75" customHeight="1">
      <c r="A28" s="72">
        <v>25</v>
      </c>
      <c r="B28" s="20" t="s">
        <v>134</v>
      </c>
      <c r="C28" s="20" t="s">
        <v>74</v>
      </c>
      <c r="D28" s="20" t="s">
        <v>119</v>
      </c>
      <c r="E28" s="20" t="s">
        <v>119</v>
      </c>
      <c r="F28" s="20">
        <v>82.22</v>
      </c>
      <c r="G28" s="20">
        <v>87.29</v>
      </c>
      <c r="H28" s="20">
        <v>83.23</v>
      </c>
      <c r="I28" s="20" t="s">
        <v>133</v>
      </c>
      <c r="J28" s="20" t="s">
        <v>125</v>
      </c>
    </row>
    <row r="29" spans="1:10" ht="39.75" customHeight="1">
      <c r="A29" s="72">
        <v>26</v>
      </c>
      <c r="B29" s="20" t="s">
        <v>140</v>
      </c>
      <c r="C29" s="20" t="s">
        <v>139</v>
      </c>
      <c r="D29" s="20" t="s">
        <v>119</v>
      </c>
      <c r="E29" s="20" t="s">
        <v>119</v>
      </c>
      <c r="F29" s="20">
        <v>82.38</v>
      </c>
      <c r="G29" s="20">
        <v>86.44</v>
      </c>
      <c r="H29" s="20">
        <v>83.19</v>
      </c>
      <c r="I29" s="20" t="s">
        <v>133</v>
      </c>
      <c r="J29" s="20" t="s">
        <v>125</v>
      </c>
    </row>
    <row r="30" spans="1:10" ht="39.75" customHeight="1">
      <c r="A30" s="72">
        <v>27</v>
      </c>
      <c r="B30" s="20" t="s">
        <v>89</v>
      </c>
      <c r="C30" s="20" t="s">
        <v>90</v>
      </c>
      <c r="D30" s="20" t="s">
        <v>91</v>
      </c>
      <c r="E30" s="20">
        <v>83</v>
      </c>
      <c r="F30" s="20">
        <v>82.5</v>
      </c>
      <c r="G30" s="20">
        <v>86.44</v>
      </c>
      <c r="H30" s="20">
        <v>83.14</v>
      </c>
      <c r="I30" s="20" t="s">
        <v>45</v>
      </c>
      <c r="J30" s="20" t="s">
        <v>17</v>
      </c>
    </row>
    <row r="31" spans="1:10" ht="39.75" customHeight="1">
      <c r="A31" s="72">
        <v>28</v>
      </c>
      <c r="B31" s="20" t="s">
        <v>82</v>
      </c>
      <c r="C31" s="20" t="s">
        <v>83</v>
      </c>
      <c r="D31" s="20" t="s">
        <v>84</v>
      </c>
      <c r="E31" s="74">
        <v>82.59</v>
      </c>
      <c r="F31" s="74">
        <v>82.98</v>
      </c>
      <c r="G31" s="74">
        <v>86.41</v>
      </c>
      <c r="H31" s="74">
        <v>83.13</v>
      </c>
      <c r="I31" s="20" t="s">
        <v>54</v>
      </c>
      <c r="J31" s="20" t="s">
        <v>17</v>
      </c>
    </row>
    <row r="32" spans="1:10" ht="39.75" customHeight="1">
      <c r="A32" s="72">
        <v>29</v>
      </c>
      <c r="B32" s="20" t="s">
        <v>65</v>
      </c>
      <c r="C32" s="20" t="s">
        <v>66</v>
      </c>
      <c r="D32" s="20" t="s">
        <v>53</v>
      </c>
      <c r="E32" s="74">
        <v>82.71</v>
      </c>
      <c r="F32" s="74">
        <v>82.56</v>
      </c>
      <c r="G32" s="74">
        <v>87.38</v>
      </c>
      <c r="H32" s="74">
        <v>83.12</v>
      </c>
      <c r="I32" s="20" t="s">
        <v>32</v>
      </c>
      <c r="J32" s="20" t="s">
        <v>17</v>
      </c>
    </row>
    <row r="33" spans="1:10" ht="39.75" customHeight="1">
      <c r="A33" s="72">
        <v>30</v>
      </c>
      <c r="B33" s="20" t="s">
        <v>85</v>
      </c>
      <c r="C33" s="20" t="s">
        <v>86</v>
      </c>
      <c r="D33" s="20" t="s">
        <v>44</v>
      </c>
      <c r="E33" s="20">
        <v>83</v>
      </c>
      <c r="F33" s="20">
        <v>82.02</v>
      </c>
      <c r="G33" s="20">
        <v>88.14</v>
      </c>
      <c r="H33" s="20">
        <v>83.12</v>
      </c>
      <c r="I33" s="20" t="s">
        <v>16</v>
      </c>
      <c r="J33" s="20" t="s">
        <v>17</v>
      </c>
    </row>
    <row r="34" spans="1:10" ht="39.75" customHeight="1">
      <c r="A34" s="72">
        <v>31</v>
      </c>
      <c r="B34" s="20" t="s">
        <v>63</v>
      </c>
      <c r="C34" s="20" t="s">
        <v>64</v>
      </c>
      <c r="D34" s="20" t="s">
        <v>15</v>
      </c>
      <c r="E34" s="20">
        <v>82.5</v>
      </c>
      <c r="F34" s="20">
        <v>83.33</v>
      </c>
      <c r="G34" s="20">
        <v>85.32</v>
      </c>
      <c r="H34" s="20">
        <v>83.11</v>
      </c>
      <c r="I34" s="20" t="s">
        <v>32</v>
      </c>
      <c r="J34" s="20" t="s">
        <v>17</v>
      </c>
    </row>
    <row r="35" spans="1:10" ht="39.75" customHeight="1">
      <c r="A35" s="72">
        <v>32</v>
      </c>
      <c r="B35" s="20" t="s">
        <v>55</v>
      </c>
      <c r="C35" s="20" t="s">
        <v>56</v>
      </c>
      <c r="D35" s="20" t="s">
        <v>28</v>
      </c>
      <c r="E35" s="20">
        <v>82.42</v>
      </c>
      <c r="F35" s="20">
        <v>82.89</v>
      </c>
      <c r="G35" s="20">
        <v>87.29</v>
      </c>
      <c r="H35" s="20">
        <v>83.1</v>
      </c>
      <c r="I35" s="20" t="s">
        <v>21</v>
      </c>
      <c r="J35" s="20" t="s">
        <v>17</v>
      </c>
    </row>
    <row r="36" spans="1:10" ht="39.75" customHeight="1">
      <c r="A36" s="72">
        <v>33</v>
      </c>
      <c r="B36" s="20" t="s">
        <v>67</v>
      </c>
      <c r="C36" s="20" t="s">
        <v>68</v>
      </c>
      <c r="D36" s="20" t="s">
        <v>69</v>
      </c>
      <c r="E36" s="74">
        <v>82</v>
      </c>
      <c r="F36" s="74">
        <v>82.7</v>
      </c>
      <c r="G36" s="74">
        <v>90.18</v>
      </c>
      <c r="H36" s="20">
        <v>83.1</v>
      </c>
      <c r="I36" s="20" t="s">
        <v>54</v>
      </c>
      <c r="J36" s="20" t="s">
        <v>17</v>
      </c>
    </row>
    <row r="37" spans="1:10" ht="39.75" customHeight="1">
      <c r="A37" s="72">
        <v>34</v>
      </c>
      <c r="B37" s="20" t="s">
        <v>110</v>
      </c>
      <c r="C37" s="20" t="s">
        <v>111</v>
      </c>
      <c r="D37" s="20" t="s">
        <v>15</v>
      </c>
      <c r="E37" s="74">
        <v>83</v>
      </c>
      <c r="F37" s="74">
        <v>82.21</v>
      </c>
      <c r="G37" s="74">
        <v>87.16</v>
      </c>
      <c r="H37" s="20">
        <v>83.1</v>
      </c>
      <c r="I37" s="20" t="s">
        <v>16</v>
      </c>
      <c r="J37" s="20" t="s">
        <v>17</v>
      </c>
    </row>
    <row r="38" spans="1:10" ht="39.75" customHeight="1">
      <c r="A38" s="72">
        <v>35</v>
      </c>
      <c r="B38" s="20" t="s">
        <v>38</v>
      </c>
      <c r="C38" s="20" t="s">
        <v>39</v>
      </c>
      <c r="D38" s="20" t="s">
        <v>40</v>
      </c>
      <c r="E38" s="20">
        <v>83.11</v>
      </c>
      <c r="F38" s="20">
        <v>82.32</v>
      </c>
      <c r="G38" s="20">
        <v>85.59</v>
      </c>
      <c r="H38" s="20">
        <v>83.04</v>
      </c>
      <c r="I38" s="20" t="s">
        <v>21</v>
      </c>
      <c r="J38" s="20" t="s">
        <v>41</v>
      </c>
    </row>
    <row r="39" spans="1:10" ht="39.75" customHeight="1">
      <c r="A39" s="72">
        <v>36</v>
      </c>
      <c r="B39" s="20" t="s">
        <v>146</v>
      </c>
      <c r="C39" s="20" t="s">
        <v>147</v>
      </c>
      <c r="D39" s="20" t="s">
        <v>148</v>
      </c>
      <c r="E39" s="74">
        <v>82.5</v>
      </c>
      <c r="F39" s="74">
        <v>82.54</v>
      </c>
      <c r="G39" s="74">
        <v>87.38</v>
      </c>
      <c r="H39" s="20">
        <v>83</v>
      </c>
      <c r="I39" s="20" t="s">
        <v>16</v>
      </c>
      <c r="J39" s="20" t="s">
        <v>17</v>
      </c>
    </row>
    <row r="40" spans="1:11" ht="39.75" customHeight="1">
      <c r="A40" s="72">
        <v>37</v>
      </c>
      <c r="B40" s="20" t="s">
        <v>117</v>
      </c>
      <c r="C40" s="20" t="s">
        <v>118</v>
      </c>
      <c r="D40" s="20" t="s">
        <v>119</v>
      </c>
      <c r="E40" s="20" t="s">
        <v>119</v>
      </c>
      <c r="F40" s="20">
        <v>82.14</v>
      </c>
      <c r="G40" s="20">
        <v>86.44</v>
      </c>
      <c r="H40" s="20">
        <v>83</v>
      </c>
      <c r="I40" s="20" t="s">
        <v>21</v>
      </c>
      <c r="J40" s="20" t="s">
        <v>17</v>
      </c>
      <c r="K40" s="79"/>
    </row>
    <row r="41" spans="1:10" ht="39.75" customHeight="1">
      <c r="A41" s="72">
        <v>38</v>
      </c>
      <c r="B41" s="20" t="s">
        <v>73</v>
      </c>
      <c r="C41" s="20" t="s">
        <v>74</v>
      </c>
      <c r="D41" s="20" t="s">
        <v>75</v>
      </c>
      <c r="E41" s="20">
        <v>82.67</v>
      </c>
      <c r="F41" s="20">
        <v>82.53</v>
      </c>
      <c r="G41" s="20">
        <v>86.44</v>
      </c>
      <c r="H41" s="20">
        <v>82.99</v>
      </c>
      <c r="I41" s="20" t="s">
        <v>21</v>
      </c>
      <c r="J41" s="20" t="s">
        <v>17</v>
      </c>
    </row>
    <row r="42" spans="1:10" ht="39.75" customHeight="1">
      <c r="A42" s="72">
        <v>39</v>
      </c>
      <c r="B42" s="20" t="s">
        <v>115</v>
      </c>
      <c r="C42" s="20" t="s">
        <v>116</v>
      </c>
      <c r="D42" s="20" t="s">
        <v>53</v>
      </c>
      <c r="E42" s="74">
        <v>82.71</v>
      </c>
      <c r="F42" s="74">
        <v>82.38</v>
      </c>
      <c r="G42" s="74">
        <v>86.44</v>
      </c>
      <c r="H42" s="74">
        <v>82.95</v>
      </c>
      <c r="I42" s="20" t="s">
        <v>32</v>
      </c>
      <c r="J42" s="20" t="s">
        <v>17</v>
      </c>
    </row>
    <row r="43" spans="1:10" ht="39.75" customHeight="1">
      <c r="A43" s="72">
        <v>40</v>
      </c>
      <c r="B43" s="20" t="s">
        <v>94</v>
      </c>
      <c r="C43" s="20" t="s">
        <v>95</v>
      </c>
      <c r="D43" s="20" t="s">
        <v>96</v>
      </c>
      <c r="E43" s="74">
        <v>82.09</v>
      </c>
      <c r="F43" s="74">
        <v>82.98</v>
      </c>
      <c r="G43" s="74">
        <v>86.61</v>
      </c>
      <c r="H43" s="20">
        <v>82.9</v>
      </c>
      <c r="I43" s="20" t="s">
        <v>32</v>
      </c>
      <c r="J43" s="20" t="s">
        <v>17</v>
      </c>
    </row>
    <row r="44" spans="1:10" ht="39.75" customHeight="1">
      <c r="A44" s="72">
        <v>41</v>
      </c>
      <c r="B44" s="20" t="s">
        <v>60</v>
      </c>
      <c r="C44" s="20" t="s">
        <v>61</v>
      </c>
      <c r="D44" s="20" t="s">
        <v>62</v>
      </c>
      <c r="E44" s="74">
        <v>83</v>
      </c>
      <c r="F44" s="74">
        <v>82.16</v>
      </c>
      <c r="G44" s="74">
        <v>85.26</v>
      </c>
      <c r="H44" s="74">
        <v>82.89</v>
      </c>
      <c r="I44" s="20" t="s">
        <v>32</v>
      </c>
      <c r="J44" s="20" t="s">
        <v>17</v>
      </c>
    </row>
    <row r="45" spans="1:10" ht="39.75" customHeight="1">
      <c r="A45" s="72">
        <v>42</v>
      </c>
      <c r="B45" s="20" t="s">
        <v>104</v>
      </c>
      <c r="C45" s="20" t="s">
        <v>105</v>
      </c>
      <c r="D45" s="20" t="s">
        <v>106</v>
      </c>
      <c r="E45" s="20">
        <v>82.34</v>
      </c>
      <c r="F45" s="20">
        <v>82.59</v>
      </c>
      <c r="G45" s="20">
        <v>86.44</v>
      </c>
      <c r="H45" s="20">
        <v>82.85</v>
      </c>
      <c r="I45" s="20" t="s">
        <v>45</v>
      </c>
      <c r="J45" s="20" t="s">
        <v>17</v>
      </c>
    </row>
    <row r="46" spans="1:10" ht="39.75" customHeight="1">
      <c r="A46" s="72">
        <v>43</v>
      </c>
      <c r="B46" s="20" t="s">
        <v>97</v>
      </c>
      <c r="C46" s="20" t="s">
        <v>98</v>
      </c>
      <c r="D46" s="20" t="s">
        <v>62</v>
      </c>
      <c r="E46" s="74">
        <v>83</v>
      </c>
      <c r="F46" s="74">
        <v>81.85</v>
      </c>
      <c r="G46" s="74">
        <v>85.26</v>
      </c>
      <c r="H46" s="74">
        <v>82.77</v>
      </c>
      <c r="I46" s="20" t="s">
        <v>32</v>
      </c>
      <c r="J46" s="20" t="s">
        <v>17</v>
      </c>
    </row>
    <row r="47" spans="1:10" ht="39.75" customHeight="1">
      <c r="A47" s="72">
        <v>44</v>
      </c>
      <c r="B47" s="20" t="s">
        <v>92</v>
      </c>
      <c r="C47" s="20" t="s">
        <v>93</v>
      </c>
      <c r="D47" s="20" t="s">
        <v>78</v>
      </c>
      <c r="E47" s="74">
        <v>82</v>
      </c>
      <c r="F47" s="74">
        <v>82.5</v>
      </c>
      <c r="G47" s="74">
        <v>86.44</v>
      </c>
      <c r="H47" s="74">
        <v>82.64</v>
      </c>
      <c r="I47" s="20" t="s">
        <v>32</v>
      </c>
      <c r="J47" s="20" t="s">
        <v>17</v>
      </c>
    </row>
    <row r="48" spans="1:10" ht="39.75" customHeight="1">
      <c r="A48" s="72">
        <v>45</v>
      </c>
      <c r="B48" s="76" t="s">
        <v>107</v>
      </c>
      <c r="C48" s="20" t="s">
        <v>108</v>
      </c>
      <c r="D48" s="20" t="s">
        <v>109</v>
      </c>
      <c r="E48" s="74">
        <v>82.91</v>
      </c>
      <c r="F48" s="74">
        <v>81.85</v>
      </c>
      <c r="G48" s="74">
        <v>81.36</v>
      </c>
      <c r="H48" s="76">
        <v>82.33</v>
      </c>
      <c r="I48" s="20" t="s">
        <v>81</v>
      </c>
      <c r="J48" s="20" t="s">
        <v>17</v>
      </c>
    </row>
    <row r="49" spans="1:10" s="66" customFormat="1" ht="39.75" customHeight="1">
      <c r="A49" s="72">
        <v>46</v>
      </c>
      <c r="B49" s="76" t="s">
        <v>70</v>
      </c>
      <c r="C49" s="20" t="s">
        <v>71</v>
      </c>
      <c r="D49" s="20" t="s">
        <v>72</v>
      </c>
      <c r="E49" s="74">
        <v>82.71</v>
      </c>
      <c r="F49" s="74">
        <v>81.97</v>
      </c>
      <c r="G49" s="74">
        <v>81.55</v>
      </c>
      <c r="H49" s="76">
        <v>82.3</v>
      </c>
      <c r="I49" s="20" t="s">
        <v>54</v>
      </c>
      <c r="J49" s="20" t="s">
        <v>17</v>
      </c>
    </row>
    <row r="50" spans="1:10" s="66" customFormat="1" ht="39.75" customHeight="1">
      <c r="A50" s="72">
        <v>47</v>
      </c>
      <c r="B50" s="76" t="s">
        <v>99</v>
      </c>
      <c r="C50" s="20" t="s">
        <v>100</v>
      </c>
      <c r="D50" s="20" t="s">
        <v>101</v>
      </c>
      <c r="E50" s="20">
        <v>80.17</v>
      </c>
      <c r="F50" s="20">
        <v>82.4</v>
      </c>
      <c r="G50" s="20">
        <v>88.14</v>
      </c>
      <c r="H50" s="76">
        <v>81.86</v>
      </c>
      <c r="I50" s="20" t="s">
        <v>45</v>
      </c>
      <c r="J50" s="20" t="s">
        <v>17</v>
      </c>
    </row>
    <row r="51" spans="1:10" s="66" customFormat="1" ht="39.75" customHeight="1">
      <c r="A51" s="72">
        <v>48</v>
      </c>
      <c r="B51" s="76" t="s">
        <v>102</v>
      </c>
      <c r="C51" s="20" t="s">
        <v>103</v>
      </c>
      <c r="D51" s="20" t="s">
        <v>28</v>
      </c>
      <c r="E51" s="20">
        <v>82.75</v>
      </c>
      <c r="F51" s="20">
        <v>79.84</v>
      </c>
      <c r="G51" s="20">
        <v>83.05</v>
      </c>
      <c r="H51" s="76">
        <v>81.62</v>
      </c>
      <c r="I51" s="20" t="s">
        <v>21</v>
      </c>
      <c r="J51" s="20" t="s">
        <v>17</v>
      </c>
    </row>
    <row r="52" spans="1:10" s="66" customFormat="1" ht="39.75" customHeight="1">
      <c r="A52" s="72">
        <v>49</v>
      </c>
      <c r="B52" s="76" t="s">
        <v>120</v>
      </c>
      <c r="C52" s="20" t="s">
        <v>121</v>
      </c>
      <c r="D52" s="20" t="s">
        <v>119</v>
      </c>
      <c r="E52" s="20" t="s">
        <v>119</v>
      </c>
      <c r="F52" s="20">
        <v>80.28</v>
      </c>
      <c r="G52" s="20">
        <v>83.9</v>
      </c>
      <c r="H52" s="76">
        <v>81</v>
      </c>
      <c r="I52" s="20" t="s">
        <v>21</v>
      </c>
      <c r="J52" s="20" t="s">
        <v>122</v>
      </c>
    </row>
    <row r="53" spans="1:10" s="66" customFormat="1" ht="39.75" customHeight="1">
      <c r="A53" s="72">
        <v>50</v>
      </c>
      <c r="B53" s="20" t="s">
        <v>126</v>
      </c>
      <c r="C53" s="20" t="s">
        <v>127</v>
      </c>
      <c r="D53" s="20" t="s">
        <v>72</v>
      </c>
      <c r="E53" s="20">
        <v>83</v>
      </c>
      <c r="F53" s="20" t="s">
        <v>119</v>
      </c>
      <c r="G53" s="20" t="s">
        <v>119</v>
      </c>
      <c r="H53" s="20" t="s">
        <v>119</v>
      </c>
      <c r="I53" s="20" t="s">
        <v>21</v>
      </c>
      <c r="J53" s="20" t="s">
        <v>128</v>
      </c>
    </row>
    <row r="56" ht="39.75" customHeight="1">
      <c r="H56" s="77"/>
    </row>
  </sheetData>
  <sheetProtection/>
  <mergeCells count="4">
    <mergeCell ref="A1:J1"/>
    <mergeCell ref="A2:B2"/>
    <mergeCell ref="D2:E2"/>
    <mergeCell ref="G2:I2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PageLayoutView="0" workbookViewId="0" topLeftCell="A1">
      <pane ySplit="1" topLeftCell="A47" activePane="bottomLeft" state="frozen"/>
      <selection pane="topLeft" activeCell="A1" sqref="A1"/>
      <selection pane="bottomLeft" activeCell="J56" sqref="J56:J58"/>
    </sheetView>
  </sheetViews>
  <sheetFormatPr defaultColWidth="9.140625" defaultRowHeight="15"/>
  <cols>
    <col min="1" max="1" width="24.00390625" style="26" customWidth="1"/>
    <col min="2" max="2" width="28.421875" style="24" customWidth="1"/>
    <col min="3" max="3" width="8.28125" style="24" customWidth="1"/>
    <col min="4" max="4" width="14.421875" style="24" customWidth="1"/>
    <col min="5" max="5" width="13.57421875" style="24" customWidth="1"/>
    <col min="6" max="6" width="11.421875" style="4" customWidth="1"/>
    <col min="7" max="7" width="9.140625" style="24" customWidth="1"/>
    <col min="8" max="8" width="11.8515625" style="27" customWidth="1"/>
    <col min="9" max="9" width="17.7109375" style="28" customWidth="1"/>
    <col min="10" max="10" width="16.421875" style="24" customWidth="1"/>
    <col min="11" max="11" width="9.28125" style="29" customWidth="1"/>
    <col min="12" max="12" width="11.28125" style="24" customWidth="1"/>
    <col min="13" max="13" width="9.00390625" style="26" customWidth="1"/>
    <col min="14" max="14" width="11.57421875" style="26" customWidth="1"/>
    <col min="15" max="16" width="9.00390625" style="26" customWidth="1"/>
    <col min="17" max="17" width="15.57421875" style="26" customWidth="1"/>
    <col min="18" max="16384" width="9.00390625" style="26" customWidth="1"/>
  </cols>
  <sheetData>
    <row r="1" spans="1:12" s="24" customFormat="1" ht="54.75" customHeight="1">
      <c r="A1" s="30" t="s">
        <v>153</v>
      </c>
      <c r="B1" s="31" t="s">
        <v>154</v>
      </c>
      <c r="C1" s="31" t="s">
        <v>155</v>
      </c>
      <c r="D1" s="31" t="s">
        <v>156</v>
      </c>
      <c r="E1" s="31" t="s">
        <v>157</v>
      </c>
      <c r="F1" s="32" t="s">
        <v>158</v>
      </c>
      <c r="G1" s="31" t="s">
        <v>159</v>
      </c>
      <c r="H1" s="33" t="s">
        <v>160</v>
      </c>
      <c r="I1" s="53" t="s">
        <v>161</v>
      </c>
      <c r="J1" s="54" t="s">
        <v>162</v>
      </c>
      <c r="K1" s="55" t="s">
        <v>11</v>
      </c>
      <c r="L1" s="56" t="s">
        <v>163</v>
      </c>
    </row>
    <row r="2" spans="1:12" ht="19.5" customHeight="1">
      <c r="A2" s="110" t="s">
        <v>21</v>
      </c>
      <c r="B2" s="34" t="s">
        <v>26</v>
      </c>
      <c r="C2" s="22">
        <v>84</v>
      </c>
      <c r="D2" s="22">
        <v>82.1</v>
      </c>
      <c r="E2" s="22">
        <v>85.59</v>
      </c>
      <c r="F2" s="22">
        <f>C2*0.5+D2*0.4+E2*0.1</f>
        <v>83.399</v>
      </c>
      <c r="G2" s="104">
        <v>82.66</v>
      </c>
      <c r="H2" s="113">
        <f>AVERAGE(F2:F12)</f>
        <v>83.20775</v>
      </c>
      <c r="I2" s="57">
        <v>97.6</v>
      </c>
      <c r="J2" s="117">
        <f>AVERAGE(I2:I12)</f>
        <v>95.7</v>
      </c>
      <c r="K2" s="48">
        <f>F2*0.824+I2*0.176</f>
        <v>85.898376</v>
      </c>
      <c r="L2" s="124">
        <f>AVERAGE(K2:K12)</f>
        <v>85.364586</v>
      </c>
    </row>
    <row r="3" spans="1:12" ht="19.5" customHeight="1">
      <c r="A3" s="111"/>
      <c r="B3" s="34" t="s">
        <v>18</v>
      </c>
      <c r="C3" s="22">
        <v>83.45</v>
      </c>
      <c r="D3" s="22">
        <v>84.41</v>
      </c>
      <c r="E3" s="22">
        <v>93.22</v>
      </c>
      <c r="F3" s="22">
        <f>C3*0.5+D3*0.4+E3*0.1</f>
        <v>84.811</v>
      </c>
      <c r="G3" s="105"/>
      <c r="H3" s="113"/>
      <c r="I3" s="57">
        <v>98.3</v>
      </c>
      <c r="J3" s="117"/>
      <c r="K3" s="48">
        <f aca="true" t="shared" si="0" ref="K3:K12">F3*0.824+I3*0.176</f>
        <v>87.185064</v>
      </c>
      <c r="L3" s="124"/>
    </row>
    <row r="4" spans="1:12" ht="19.5" customHeight="1">
      <c r="A4" s="111"/>
      <c r="B4" s="34" t="s">
        <v>38</v>
      </c>
      <c r="C4" s="22">
        <v>83.11</v>
      </c>
      <c r="D4" s="22">
        <v>82.32</v>
      </c>
      <c r="E4" s="22">
        <v>85.59</v>
      </c>
      <c r="F4" s="22">
        <f aca="true" t="shared" si="1" ref="F4:F12">C4*0.5+D4*0.4+E4*0.1</f>
        <v>83.042</v>
      </c>
      <c r="G4" s="105"/>
      <c r="H4" s="113"/>
      <c r="I4" s="57">
        <v>98</v>
      </c>
      <c r="J4" s="117"/>
      <c r="K4" s="48">
        <f t="shared" si="0"/>
        <v>85.674608</v>
      </c>
      <c r="L4" s="124"/>
    </row>
    <row r="5" spans="1:12" ht="19.5" customHeight="1">
      <c r="A5" s="111"/>
      <c r="B5" s="36" t="s">
        <v>57</v>
      </c>
      <c r="C5" s="22">
        <v>82.67</v>
      </c>
      <c r="D5" s="22">
        <v>83.17</v>
      </c>
      <c r="E5" s="22">
        <v>87.29</v>
      </c>
      <c r="F5" s="22">
        <f t="shared" si="1"/>
        <v>83.33200000000001</v>
      </c>
      <c r="G5" s="105"/>
      <c r="H5" s="113"/>
      <c r="I5" s="57">
        <v>94</v>
      </c>
      <c r="J5" s="117"/>
      <c r="K5" s="48">
        <f t="shared" si="0"/>
        <v>85.209568</v>
      </c>
      <c r="L5" s="124"/>
    </row>
    <row r="6" spans="1:15" ht="36.75" customHeight="1">
      <c r="A6" s="111"/>
      <c r="B6" s="34" t="s">
        <v>120</v>
      </c>
      <c r="C6" s="22" t="s">
        <v>119</v>
      </c>
      <c r="D6" s="22">
        <v>80.28</v>
      </c>
      <c r="E6" s="22">
        <v>83.9</v>
      </c>
      <c r="F6" s="8" t="s">
        <v>119</v>
      </c>
      <c r="G6" s="105"/>
      <c r="H6" s="113"/>
      <c r="I6" s="57">
        <v>97</v>
      </c>
      <c r="J6" s="117"/>
      <c r="K6" s="48"/>
      <c r="L6" s="124"/>
      <c r="O6" s="59"/>
    </row>
    <row r="7" spans="1:15" ht="19.5" customHeight="1">
      <c r="A7" s="111"/>
      <c r="B7" s="37" t="s">
        <v>126</v>
      </c>
      <c r="C7" s="22">
        <v>83</v>
      </c>
      <c r="D7" s="22" t="s">
        <v>119</v>
      </c>
      <c r="E7" s="22" t="s">
        <v>119</v>
      </c>
      <c r="F7" s="22" t="s">
        <v>119</v>
      </c>
      <c r="G7" s="105"/>
      <c r="H7" s="113"/>
      <c r="I7" s="57">
        <v>93</v>
      </c>
      <c r="J7" s="117"/>
      <c r="K7" s="48"/>
      <c r="L7" s="124"/>
      <c r="O7" s="59"/>
    </row>
    <row r="8" spans="1:12" ht="19.5" customHeight="1">
      <c r="A8" s="111"/>
      <c r="B8" s="34" t="s">
        <v>117</v>
      </c>
      <c r="C8" s="22" t="s">
        <v>119</v>
      </c>
      <c r="D8" s="22">
        <v>82.14</v>
      </c>
      <c r="E8" s="22">
        <v>86.44</v>
      </c>
      <c r="F8" s="22" t="s">
        <v>119</v>
      </c>
      <c r="G8" s="105"/>
      <c r="H8" s="113"/>
      <c r="I8" s="57">
        <v>99</v>
      </c>
      <c r="J8" s="117"/>
      <c r="K8" s="48"/>
      <c r="L8" s="124"/>
    </row>
    <row r="9" spans="1:12" ht="16.5" customHeight="1">
      <c r="A9" s="111"/>
      <c r="B9" s="34" t="s">
        <v>164</v>
      </c>
      <c r="C9" s="22">
        <v>82.75</v>
      </c>
      <c r="D9" s="22">
        <v>79.84</v>
      </c>
      <c r="E9" s="22">
        <v>83.05</v>
      </c>
      <c r="F9" s="22">
        <f t="shared" si="1"/>
        <v>81.61600000000001</v>
      </c>
      <c r="G9" s="105"/>
      <c r="H9" s="113"/>
      <c r="I9" s="57">
        <v>91</v>
      </c>
      <c r="J9" s="117"/>
      <c r="K9" s="48">
        <f t="shared" si="0"/>
        <v>83.267584</v>
      </c>
      <c r="L9" s="124"/>
    </row>
    <row r="10" spans="1:12" ht="19.5" customHeight="1">
      <c r="A10" s="111"/>
      <c r="B10" s="34" t="s">
        <v>73</v>
      </c>
      <c r="C10" s="22">
        <v>82.67</v>
      </c>
      <c r="D10" s="22">
        <v>82.53</v>
      </c>
      <c r="E10" s="22">
        <v>86.44</v>
      </c>
      <c r="F10" s="22">
        <f t="shared" si="1"/>
        <v>82.99100000000001</v>
      </c>
      <c r="G10" s="105"/>
      <c r="H10" s="113"/>
      <c r="I10" s="57">
        <v>92</v>
      </c>
      <c r="J10" s="117"/>
      <c r="K10" s="48">
        <f t="shared" si="0"/>
        <v>84.576584</v>
      </c>
      <c r="L10" s="124"/>
    </row>
    <row r="11" spans="1:12" ht="19.5" customHeight="1">
      <c r="A11" s="111"/>
      <c r="B11" s="37" t="s">
        <v>36</v>
      </c>
      <c r="C11" s="22">
        <v>84</v>
      </c>
      <c r="D11" s="22">
        <v>82.07</v>
      </c>
      <c r="E11" s="22">
        <v>85.48</v>
      </c>
      <c r="F11" s="22">
        <f t="shared" si="1"/>
        <v>83.376</v>
      </c>
      <c r="G11" s="105"/>
      <c r="H11" s="113"/>
      <c r="I11" s="57">
        <v>96.6</v>
      </c>
      <c r="J11" s="117"/>
      <c r="K11" s="48">
        <f t="shared" si="0"/>
        <v>85.703424</v>
      </c>
      <c r="L11" s="124"/>
    </row>
    <row r="12" spans="1:12" ht="19.5" customHeight="1">
      <c r="A12" s="111"/>
      <c r="B12" s="37" t="s">
        <v>55</v>
      </c>
      <c r="C12" s="22">
        <v>82.42</v>
      </c>
      <c r="D12" s="22">
        <v>82.89</v>
      </c>
      <c r="E12" s="22">
        <v>87.29</v>
      </c>
      <c r="F12" s="22">
        <f t="shared" si="1"/>
        <v>83.095</v>
      </c>
      <c r="G12" s="106"/>
      <c r="H12" s="113"/>
      <c r="I12" s="57">
        <v>96.2</v>
      </c>
      <c r="J12" s="117"/>
      <c r="K12" s="48">
        <f t="shared" si="0"/>
        <v>85.40147999999999</v>
      </c>
      <c r="L12" s="124"/>
    </row>
    <row r="13" spans="1:12" s="24" customFormat="1" ht="54" customHeight="1">
      <c r="A13" s="112"/>
      <c r="B13" s="38" t="s">
        <v>165</v>
      </c>
      <c r="C13" s="39">
        <f>AVERAGE(C2:C12)</f>
        <v>83.11888888888888</v>
      </c>
      <c r="D13" s="39">
        <f>AVERAGE(D2:D12)</f>
        <v>82.17499999999998</v>
      </c>
      <c r="E13" s="39">
        <f>AVERAGE(E2:E12)</f>
        <v>86.429</v>
      </c>
      <c r="F13" s="40">
        <f>AVERAGE(F2:F12)</f>
        <v>83.20775</v>
      </c>
      <c r="G13" s="41"/>
      <c r="H13" s="40"/>
      <c r="I13" s="60">
        <f>AVERAGE(I2:I12)</f>
        <v>95.7</v>
      </c>
      <c r="J13" s="61"/>
      <c r="K13" s="48"/>
      <c r="L13" s="62"/>
    </row>
    <row r="14" spans="1:12" ht="19.5" customHeight="1">
      <c r="A14" s="98" t="s">
        <v>45</v>
      </c>
      <c r="B14" s="42" t="s">
        <v>129</v>
      </c>
      <c r="C14" s="22" t="s">
        <v>119</v>
      </c>
      <c r="D14" s="22">
        <v>82.88</v>
      </c>
      <c r="E14" s="22">
        <v>86.44</v>
      </c>
      <c r="F14" s="22" t="s">
        <v>119</v>
      </c>
      <c r="G14" s="104">
        <v>82.61</v>
      </c>
      <c r="H14" s="114">
        <f>AVERAGE(F14:F19)</f>
        <v>82.9836</v>
      </c>
      <c r="I14" s="57">
        <v>92</v>
      </c>
      <c r="J14" s="117">
        <f>AVERAGE(I14:I19)</f>
        <v>91.16666666666667</v>
      </c>
      <c r="K14" s="48"/>
      <c r="L14" s="124">
        <f>AVERAGE(K14:K19)</f>
        <v>84.3944864</v>
      </c>
    </row>
    <row r="15" spans="1:12" ht="19.5" customHeight="1">
      <c r="A15" s="99"/>
      <c r="B15" s="43" t="s">
        <v>104</v>
      </c>
      <c r="C15" s="22">
        <v>82.34</v>
      </c>
      <c r="D15" s="22">
        <v>82.59</v>
      </c>
      <c r="E15" s="22">
        <v>86.44</v>
      </c>
      <c r="F15" s="22">
        <f>C15*0.5+D15*0.4+E15*0.1</f>
        <v>82.85000000000001</v>
      </c>
      <c r="G15" s="105"/>
      <c r="H15" s="115"/>
      <c r="I15" s="57">
        <v>85</v>
      </c>
      <c r="J15" s="117"/>
      <c r="K15" s="48">
        <f>F15*0.824+I15*0.176</f>
        <v>83.2284</v>
      </c>
      <c r="L15" s="124"/>
    </row>
    <row r="16" spans="1:12" ht="19.5" customHeight="1">
      <c r="A16" s="99"/>
      <c r="B16" s="42" t="s">
        <v>46</v>
      </c>
      <c r="C16" s="22">
        <v>83.37</v>
      </c>
      <c r="D16" s="22">
        <v>82.46</v>
      </c>
      <c r="E16" s="22">
        <v>87.29</v>
      </c>
      <c r="F16" s="22">
        <f>C16*0.5+D16*0.4+E16*0.1</f>
        <v>83.39800000000001</v>
      </c>
      <c r="G16" s="105"/>
      <c r="H16" s="115"/>
      <c r="I16" s="57">
        <v>96</v>
      </c>
      <c r="J16" s="117"/>
      <c r="K16" s="48">
        <f>F16*0.824+I16*0.176</f>
        <v>85.61595200000001</v>
      </c>
      <c r="L16" s="124"/>
    </row>
    <row r="17" spans="1:12" ht="19.5" customHeight="1">
      <c r="A17" s="99"/>
      <c r="B17" s="43" t="s">
        <v>89</v>
      </c>
      <c r="C17" s="22">
        <v>83</v>
      </c>
      <c r="D17" s="22">
        <v>82.5</v>
      </c>
      <c r="E17" s="22">
        <v>86.44</v>
      </c>
      <c r="F17" s="22">
        <f>C17*0.5+D17*0.4+E17*0.1</f>
        <v>83.144</v>
      </c>
      <c r="G17" s="105"/>
      <c r="H17" s="115"/>
      <c r="I17" s="57">
        <v>88</v>
      </c>
      <c r="J17" s="117"/>
      <c r="K17" s="48">
        <f>F17*0.824+I17*0.176</f>
        <v>83.998656</v>
      </c>
      <c r="L17" s="124"/>
    </row>
    <row r="18" spans="1:12" ht="19.5" customHeight="1">
      <c r="A18" s="99"/>
      <c r="B18" s="34" t="s">
        <v>99</v>
      </c>
      <c r="C18" s="22">
        <v>80.17</v>
      </c>
      <c r="D18" s="22">
        <v>82.4</v>
      </c>
      <c r="E18" s="22">
        <v>88.14</v>
      </c>
      <c r="F18" s="22">
        <f>C18*0.5+D18*0.4+E18*0.1</f>
        <v>81.85900000000001</v>
      </c>
      <c r="G18" s="105"/>
      <c r="H18" s="115"/>
      <c r="I18" s="57">
        <v>91</v>
      </c>
      <c r="J18" s="117"/>
      <c r="K18" s="48">
        <f>F18*0.824+I18*0.176</f>
        <v>83.467816</v>
      </c>
      <c r="L18" s="124"/>
    </row>
    <row r="19" spans="1:12" ht="19.5" customHeight="1">
      <c r="A19" s="99"/>
      <c r="B19" s="37" t="s">
        <v>42</v>
      </c>
      <c r="C19" s="22">
        <v>83</v>
      </c>
      <c r="D19" s="22">
        <v>82.96</v>
      </c>
      <c r="E19" s="22">
        <v>89.83</v>
      </c>
      <c r="F19" s="22">
        <f>C19*0.5+D19*0.4+E19*0.1</f>
        <v>83.667</v>
      </c>
      <c r="G19" s="106"/>
      <c r="H19" s="116"/>
      <c r="I19" s="57">
        <v>95</v>
      </c>
      <c r="J19" s="117"/>
      <c r="K19" s="48">
        <f>F19*0.824+I19*0.176</f>
        <v>85.661608</v>
      </c>
      <c r="L19" s="124"/>
    </row>
    <row r="20" spans="1:12" s="24" customFormat="1" ht="60" customHeight="1">
      <c r="A20" s="100"/>
      <c r="B20" s="34" t="s">
        <v>165</v>
      </c>
      <c r="C20" s="39">
        <f>AVERAGE(C14:C19)</f>
        <v>82.376</v>
      </c>
      <c r="D20" s="39">
        <f>AVERAGE(D14:D19)</f>
        <v>82.63166666666667</v>
      </c>
      <c r="E20" s="39">
        <f>AVERAGE(E14:E19)</f>
        <v>87.43</v>
      </c>
      <c r="F20" s="40">
        <f>AVERAGE(F14:F19)</f>
        <v>82.9836</v>
      </c>
      <c r="G20" s="41"/>
      <c r="H20" s="44"/>
      <c r="I20" s="60">
        <f>AVERAGE(I14:I19)</f>
        <v>91.16666666666667</v>
      </c>
      <c r="J20" s="58"/>
      <c r="K20" s="48"/>
      <c r="L20" s="62"/>
    </row>
    <row r="21" spans="1:14" ht="19.5" customHeight="1">
      <c r="A21" s="99" t="s">
        <v>54</v>
      </c>
      <c r="B21" s="45" t="s">
        <v>51</v>
      </c>
      <c r="C21" s="46">
        <v>82.5</v>
      </c>
      <c r="D21" s="46">
        <v>83.11</v>
      </c>
      <c r="E21" s="46">
        <v>88.35</v>
      </c>
      <c r="F21" s="46">
        <v>83.33</v>
      </c>
      <c r="G21" s="107">
        <v>82.58</v>
      </c>
      <c r="H21" s="113">
        <f>AVERAGE(F21:F25)</f>
        <v>82.965</v>
      </c>
      <c r="I21" s="57">
        <v>96</v>
      </c>
      <c r="J21" s="117">
        <f>AVERAGE(I21:I25)</f>
        <v>94.25999999999999</v>
      </c>
      <c r="K21" s="48">
        <f>F21*0.824+I21*0.176</f>
        <v>85.55991999999999</v>
      </c>
      <c r="L21" s="124">
        <f>AVERAGE(K21:K25)</f>
        <v>84.87636</v>
      </c>
      <c r="N21" s="128">
        <f>SUMXMY2(H21,G21)</f>
        <v>0.14822500000000394</v>
      </c>
    </row>
    <row r="22" spans="1:14" ht="27" customHeight="1">
      <c r="A22" s="99"/>
      <c r="B22" s="34" t="s">
        <v>149</v>
      </c>
      <c r="C22" s="46" t="s">
        <v>119</v>
      </c>
      <c r="D22" s="46">
        <v>83.14</v>
      </c>
      <c r="E22" s="46">
        <v>86.6</v>
      </c>
      <c r="F22" s="46" t="s">
        <v>119</v>
      </c>
      <c r="G22" s="107"/>
      <c r="H22" s="113"/>
      <c r="I22" s="57">
        <v>96</v>
      </c>
      <c r="J22" s="117"/>
      <c r="K22" s="48"/>
      <c r="L22" s="124"/>
      <c r="N22" s="128"/>
    </row>
    <row r="23" spans="1:14" ht="19.5" customHeight="1">
      <c r="A23" s="99"/>
      <c r="B23" s="34" t="s">
        <v>70</v>
      </c>
      <c r="C23" s="46">
        <v>82.71</v>
      </c>
      <c r="D23" s="46">
        <v>81.97</v>
      </c>
      <c r="E23" s="46">
        <v>81.55</v>
      </c>
      <c r="F23" s="46">
        <v>82.3</v>
      </c>
      <c r="G23" s="107"/>
      <c r="H23" s="113"/>
      <c r="I23" s="57">
        <v>96.4</v>
      </c>
      <c r="J23" s="117"/>
      <c r="K23" s="48">
        <f>F23*0.824+I23*0.176</f>
        <v>84.7816</v>
      </c>
      <c r="L23" s="124"/>
      <c r="N23" s="128"/>
    </row>
    <row r="24" spans="1:14" ht="30" customHeight="1">
      <c r="A24" s="99"/>
      <c r="B24" s="34" t="s">
        <v>166</v>
      </c>
      <c r="C24" s="46">
        <v>82</v>
      </c>
      <c r="D24" s="46">
        <v>82.7</v>
      </c>
      <c r="E24" s="46">
        <v>90.18</v>
      </c>
      <c r="F24" s="46">
        <v>83.1</v>
      </c>
      <c r="G24" s="107"/>
      <c r="H24" s="113"/>
      <c r="I24" s="57">
        <v>93.4</v>
      </c>
      <c r="J24" s="117"/>
      <c r="K24" s="48">
        <f>F24*0.824+I24*0.176</f>
        <v>84.91279999999999</v>
      </c>
      <c r="L24" s="124"/>
      <c r="N24" s="128"/>
    </row>
    <row r="25" spans="1:14" ht="28.5" customHeight="1">
      <c r="A25" s="99"/>
      <c r="B25" s="47" t="s">
        <v>167</v>
      </c>
      <c r="C25" s="22">
        <v>82.59</v>
      </c>
      <c r="D25" s="22">
        <v>82.98</v>
      </c>
      <c r="E25" s="22">
        <v>86.41</v>
      </c>
      <c r="F25" s="22">
        <v>83.13</v>
      </c>
      <c r="G25" s="107"/>
      <c r="H25" s="113"/>
      <c r="I25" s="57">
        <v>89.5</v>
      </c>
      <c r="J25" s="117"/>
      <c r="K25" s="48">
        <f>F25*0.824+I25*0.176</f>
        <v>84.25111999999999</v>
      </c>
      <c r="L25" s="124"/>
      <c r="N25" s="128"/>
    </row>
    <row r="26" spans="1:12" s="24" customFormat="1" ht="63.75" customHeight="1">
      <c r="A26" s="100"/>
      <c r="B26" s="34" t="s">
        <v>165</v>
      </c>
      <c r="C26" s="48">
        <f>AVERAGE(C21:C25)</f>
        <v>82.44999999999999</v>
      </c>
      <c r="D26" s="48">
        <f>AVERAGE(D21:D25)</f>
        <v>82.78</v>
      </c>
      <c r="E26" s="48">
        <f>AVERAGE(E21:E25)</f>
        <v>86.61800000000001</v>
      </c>
      <c r="F26" s="35">
        <f>AVERAGE(F21:F25)</f>
        <v>82.965</v>
      </c>
      <c r="G26" s="41"/>
      <c r="H26" s="35"/>
      <c r="I26" s="60">
        <f>AVERAGE(I21:I25)</f>
        <v>94.25999999999999</v>
      </c>
      <c r="J26" s="58"/>
      <c r="K26" s="48"/>
      <c r="L26" s="62"/>
    </row>
    <row r="27" spans="1:12" ht="30.75" customHeight="1">
      <c r="A27" s="110" t="s">
        <v>81</v>
      </c>
      <c r="B27" s="37" t="s">
        <v>107</v>
      </c>
      <c r="C27" s="49">
        <v>82.91</v>
      </c>
      <c r="D27" s="49">
        <v>81.85</v>
      </c>
      <c r="E27" s="49">
        <v>81.36</v>
      </c>
      <c r="F27" s="49">
        <v>82.33</v>
      </c>
      <c r="G27" s="107">
        <v>82.86</v>
      </c>
      <c r="H27" s="113">
        <f>AVERAGE(F27:F30)</f>
        <v>83.1275</v>
      </c>
      <c r="I27" s="57">
        <v>85.8</v>
      </c>
      <c r="J27" s="117">
        <f>AVERAGE(I27:I30)</f>
        <v>90.92500000000001</v>
      </c>
      <c r="K27" s="48">
        <f>F27*0.824+I27*0.176</f>
        <v>82.94071999999998</v>
      </c>
      <c r="L27" s="124">
        <f>AVERAGE(K27:K30)</f>
        <v>84.36194666666665</v>
      </c>
    </row>
    <row r="28" spans="1:12" ht="36" customHeight="1">
      <c r="A28" s="111"/>
      <c r="B28" s="37" t="s">
        <v>112</v>
      </c>
      <c r="C28" s="49">
        <v>83.33</v>
      </c>
      <c r="D28" s="49">
        <v>82.9</v>
      </c>
      <c r="E28" s="49">
        <v>85.71</v>
      </c>
      <c r="F28" s="49">
        <v>83.4</v>
      </c>
      <c r="G28" s="107"/>
      <c r="H28" s="113"/>
      <c r="I28" s="57">
        <v>92</v>
      </c>
      <c r="J28" s="117"/>
      <c r="K28" s="48"/>
      <c r="L28" s="124"/>
    </row>
    <row r="29" spans="1:12" ht="30.75" customHeight="1">
      <c r="A29" s="111"/>
      <c r="B29" s="37" t="s">
        <v>79</v>
      </c>
      <c r="C29" s="49">
        <v>83</v>
      </c>
      <c r="D29" s="49">
        <v>83.47</v>
      </c>
      <c r="E29" s="49">
        <v>85.59</v>
      </c>
      <c r="F29" s="49">
        <v>83.45</v>
      </c>
      <c r="G29" s="107"/>
      <c r="H29" s="113"/>
      <c r="I29" s="57">
        <v>88.5</v>
      </c>
      <c r="J29" s="117"/>
      <c r="K29" s="48">
        <f>F29*0.824+I29*0.176</f>
        <v>84.33879999999999</v>
      </c>
      <c r="L29" s="124"/>
    </row>
    <row r="30" spans="1:12" ht="30" customHeight="1">
      <c r="A30" s="111"/>
      <c r="B30" s="37" t="s">
        <v>168</v>
      </c>
      <c r="C30" s="49">
        <v>82.5</v>
      </c>
      <c r="D30" s="49">
        <v>83.28</v>
      </c>
      <c r="E30" s="49">
        <v>87.67</v>
      </c>
      <c r="F30" s="49">
        <v>83.33</v>
      </c>
      <c r="G30" s="107"/>
      <c r="H30" s="113"/>
      <c r="I30" s="57">
        <v>97.4</v>
      </c>
      <c r="J30" s="117"/>
      <c r="K30" s="48">
        <f>F30*0.824+I30*0.176</f>
        <v>85.80631999999999</v>
      </c>
      <c r="L30" s="124"/>
    </row>
    <row r="31" spans="1:12" s="24" customFormat="1" ht="60.75" customHeight="1">
      <c r="A31" s="112"/>
      <c r="B31" s="34" t="s">
        <v>165</v>
      </c>
      <c r="C31" s="48">
        <f>AVERAGE(C27:C30)</f>
        <v>82.935</v>
      </c>
      <c r="D31" s="48">
        <f>AVERAGE(D27:D30)</f>
        <v>82.875</v>
      </c>
      <c r="E31" s="48">
        <f>AVERAGE(E27:E30)</f>
        <v>85.0825</v>
      </c>
      <c r="F31" s="35">
        <f>AVERAGE(F27:F30)</f>
        <v>83.1275</v>
      </c>
      <c r="G31" s="41"/>
      <c r="H31" s="35"/>
      <c r="I31" s="60">
        <f>AVERAGE(I27:I30)</f>
        <v>90.92500000000001</v>
      </c>
      <c r="J31" s="58"/>
      <c r="K31" s="48"/>
      <c r="L31" s="62"/>
    </row>
    <row r="32" spans="1:12" ht="19.5" customHeight="1">
      <c r="A32" s="98" t="s">
        <v>32</v>
      </c>
      <c r="B32" s="34" t="s">
        <v>169</v>
      </c>
      <c r="C32" s="22">
        <v>82.5</v>
      </c>
      <c r="D32" s="22">
        <v>83.97</v>
      </c>
      <c r="E32" s="22">
        <v>87.5</v>
      </c>
      <c r="F32" s="22">
        <v>83.59</v>
      </c>
      <c r="G32" s="104">
        <v>82.92</v>
      </c>
      <c r="H32" s="114">
        <f>AVERAGE(F32:F41)</f>
        <v>83.10422222222222</v>
      </c>
      <c r="I32" s="57">
        <v>89</v>
      </c>
      <c r="J32" s="118">
        <f>AVERAGE(I32:I41)</f>
        <v>91.81111111111112</v>
      </c>
      <c r="K32" s="48">
        <f aca="true" t="shared" si="2" ref="K32:K41">F32*0.824+I32*0.176</f>
        <v>84.54216</v>
      </c>
      <c r="L32" s="125">
        <f>AVERAGE(K32:K41)</f>
        <v>84.63663466666667</v>
      </c>
    </row>
    <row r="33" spans="1:12" ht="19.5" customHeight="1">
      <c r="A33" s="99"/>
      <c r="B33" s="37" t="s">
        <v>170</v>
      </c>
      <c r="C33" s="22">
        <v>82.5</v>
      </c>
      <c r="D33" s="22">
        <v>83.33</v>
      </c>
      <c r="E33" s="22">
        <v>85.32</v>
      </c>
      <c r="F33" s="22">
        <v>83.11</v>
      </c>
      <c r="G33" s="105"/>
      <c r="H33" s="115"/>
      <c r="I33" s="57">
        <v>94</v>
      </c>
      <c r="J33" s="119"/>
      <c r="K33" s="48">
        <f t="shared" si="2"/>
        <v>85.02663999999999</v>
      </c>
      <c r="L33" s="126"/>
    </row>
    <row r="34" spans="1:12" ht="19.5" customHeight="1">
      <c r="A34" s="99"/>
      <c r="B34" s="37" t="s">
        <v>171</v>
      </c>
      <c r="C34" s="49">
        <v>83</v>
      </c>
      <c r="D34" s="49">
        <v>81.85</v>
      </c>
      <c r="E34" s="49">
        <v>85.26</v>
      </c>
      <c r="F34" s="49">
        <v>82.77</v>
      </c>
      <c r="G34" s="105"/>
      <c r="H34" s="115"/>
      <c r="I34" s="57">
        <v>88</v>
      </c>
      <c r="J34" s="119"/>
      <c r="K34" s="48">
        <f t="shared" si="2"/>
        <v>83.69048</v>
      </c>
      <c r="L34" s="126"/>
    </row>
    <row r="35" spans="1:12" ht="19.5" customHeight="1">
      <c r="A35" s="99"/>
      <c r="B35" s="37" t="s">
        <v>172</v>
      </c>
      <c r="C35" s="49">
        <v>82.09</v>
      </c>
      <c r="D35" s="49">
        <v>82.98</v>
      </c>
      <c r="E35" s="49">
        <v>86.61</v>
      </c>
      <c r="F35" s="49">
        <v>82.9</v>
      </c>
      <c r="G35" s="105"/>
      <c r="H35" s="115"/>
      <c r="I35" s="57">
        <v>88</v>
      </c>
      <c r="J35" s="119"/>
      <c r="K35" s="48">
        <f t="shared" si="2"/>
        <v>83.7976</v>
      </c>
      <c r="L35" s="126"/>
    </row>
    <row r="36" spans="1:12" ht="34.5" customHeight="1">
      <c r="A36" s="99"/>
      <c r="B36" s="50" t="s">
        <v>173</v>
      </c>
      <c r="C36" s="22" t="s">
        <v>119</v>
      </c>
      <c r="D36" s="49">
        <v>82.73</v>
      </c>
      <c r="E36" s="49">
        <v>86.57</v>
      </c>
      <c r="F36" s="22" t="s">
        <v>119</v>
      </c>
      <c r="G36" s="105"/>
      <c r="H36" s="115"/>
      <c r="I36" s="57"/>
      <c r="J36" s="119"/>
      <c r="K36" s="48"/>
      <c r="L36" s="126"/>
    </row>
    <row r="37" spans="1:12" ht="30" customHeight="1">
      <c r="A37" s="99"/>
      <c r="B37" s="50" t="s">
        <v>174</v>
      </c>
      <c r="C37" s="49">
        <v>82.71</v>
      </c>
      <c r="D37" s="49">
        <v>82.56</v>
      </c>
      <c r="E37" s="49">
        <v>87.38</v>
      </c>
      <c r="F37" s="49">
        <v>83.12</v>
      </c>
      <c r="G37" s="105"/>
      <c r="H37" s="115"/>
      <c r="I37" s="57">
        <v>93.5</v>
      </c>
      <c r="J37" s="119"/>
      <c r="K37" s="48">
        <f t="shared" si="2"/>
        <v>84.94688000000001</v>
      </c>
      <c r="L37" s="126"/>
    </row>
    <row r="38" spans="1:12" ht="19.5" customHeight="1">
      <c r="A38" s="99"/>
      <c r="B38" s="37" t="s">
        <v>175</v>
      </c>
      <c r="C38" s="49">
        <v>83</v>
      </c>
      <c r="D38" s="49">
        <v>82.16</v>
      </c>
      <c r="E38" s="49">
        <v>85.26</v>
      </c>
      <c r="F38" s="49">
        <v>82.89</v>
      </c>
      <c r="G38" s="105"/>
      <c r="H38" s="115"/>
      <c r="I38" s="57">
        <v>95.7</v>
      </c>
      <c r="J38" s="119"/>
      <c r="K38" s="48">
        <f t="shared" si="2"/>
        <v>85.14456</v>
      </c>
      <c r="L38" s="126"/>
    </row>
    <row r="39" spans="1:12" ht="31.5" customHeight="1">
      <c r="A39" s="99"/>
      <c r="B39" s="50" t="s">
        <v>92</v>
      </c>
      <c r="C39" s="49">
        <v>82</v>
      </c>
      <c r="D39" s="49">
        <v>82.5</v>
      </c>
      <c r="E39" s="49">
        <v>86.44</v>
      </c>
      <c r="F39" s="49">
        <v>82.64</v>
      </c>
      <c r="G39" s="105"/>
      <c r="H39" s="115"/>
      <c r="I39" s="57">
        <v>90</v>
      </c>
      <c r="J39" s="119"/>
      <c r="K39" s="48">
        <f t="shared" si="2"/>
        <v>83.93536</v>
      </c>
      <c r="L39" s="126"/>
    </row>
    <row r="40" spans="1:12" ht="30.75" customHeight="1">
      <c r="A40" s="99"/>
      <c r="B40" s="50" t="s">
        <v>115</v>
      </c>
      <c r="C40" s="49">
        <v>82.71</v>
      </c>
      <c r="D40" s="49">
        <v>82.38</v>
      </c>
      <c r="E40" s="49">
        <v>86.44</v>
      </c>
      <c r="F40" s="49">
        <v>82.95</v>
      </c>
      <c r="G40" s="105"/>
      <c r="H40" s="115"/>
      <c r="I40" s="57">
        <v>93.5</v>
      </c>
      <c r="J40" s="119"/>
      <c r="K40" s="48">
        <f t="shared" si="2"/>
        <v>84.8068</v>
      </c>
      <c r="L40" s="126"/>
    </row>
    <row r="41" spans="1:12" ht="19.5" customHeight="1">
      <c r="A41" s="99"/>
      <c r="B41" s="36" t="s">
        <v>29</v>
      </c>
      <c r="C41" s="22">
        <v>83.63</v>
      </c>
      <c r="D41" s="22">
        <v>83.81</v>
      </c>
      <c r="E41" s="22">
        <v>86.29</v>
      </c>
      <c r="F41" s="22">
        <f aca="true" t="shared" si="3" ref="F41:F46">C41*0.5+D41*0.4+E41*0.1</f>
        <v>83.968</v>
      </c>
      <c r="G41" s="106"/>
      <c r="H41" s="116"/>
      <c r="I41" s="57">
        <v>94.6</v>
      </c>
      <c r="J41" s="120"/>
      <c r="K41" s="48">
        <f t="shared" si="2"/>
        <v>85.83923200000001</v>
      </c>
      <c r="L41" s="127"/>
    </row>
    <row r="42" spans="1:12" s="24" customFormat="1" ht="49.5" customHeight="1">
      <c r="A42" s="100"/>
      <c r="B42" s="34" t="s">
        <v>165</v>
      </c>
      <c r="C42" s="39">
        <f>AVERAGE(C32:C41)</f>
        <v>82.68222222222222</v>
      </c>
      <c r="D42" s="39">
        <f>AVERAGE(D32:D41)</f>
        <v>82.827</v>
      </c>
      <c r="E42" s="39">
        <f>AVERAGE(E32:E41)</f>
        <v>86.30699999999999</v>
      </c>
      <c r="F42" s="40">
        <f>AVERAGE(F32:F41)</f>
        <v>83.10422222222222</v>
      </c>
      <c r="G42" s="41"/>
      <c r="H42" s="35"/>
      <c r="I42" s="60">
        <f>AVERAGE(I32:I41)</f>
        <v>91.81111111111112</v>
      </c>
      <c r="J42" s="58"/>
      <c r="K42" s="48"/>
      <c r="L42" s="62"/>
    </row>
    <row r="43" spans="1:12" ht="19.5" customHeight="1">
      <c r="A43" s="98" t="s">
        <v>16</v>
      </c>
      <c r="B43" s="42" t="s">
        <v>176</v>
      </c>
      <c r="C43" s="49">
        <v>83.71</v>
      </c>
      <c r="D43" s="49">
        <v>92.81</v>
      </c>
      <c r="E43" s="49">
        <v>95.97</v>
      </c>
      <c r="F43" s="49">
        <v>88.58</v>
      </c>
      <c r="G43" s="107">
        <v>83.34</v>
      </c>
      <c r="H43" s="113">
        <f>AVERAGE(F43:F50)</f>
        <v>83.99542857142856</v>
      </c>
      <c r="I43" s="57">
        <v>91</v>
      </c>
      <c r="J43" s="117">
        <f>AVERAGE(I43:I50)</f>
        <v>77.05</v>
      </c>
      <c r="K43" s="48">
        <f>F43*0.824+I43*0.176</f>
        <v>89.00592</v>
      </c>
      <c r="L43" s="124">
        <f>AVERAGE(K43:K50)</f>
        <v>82.472576</v>
      </c>
    </row>
    <row r="44" spans="1:12" ht="19.5" customHeight="1">
      <c r="A44" s="99"/>
      <c r="B44" s="34" t="s">
        <v>177</v>
      </c>
      <c r="C44" s="22">
        <v>82.34</v>
      </c>
      <c r="D44" s="22">
        <v>82.84</v>
      </c>
      <c r="E44" s="22">
        <v>91.53</v>
      </c>
      <c r="F44" s="22">
        <f t="shared" si="3"/>
        <v>83.45900000000002</v>
      </c>
      <c r="G44" s="107"/>
      <c r="H44" s="113"/>
      <c r="I44" s="57">
        <v>95.6</v>
      </c>
      <c r="J44" s="117"/>
      <c r="K44" s="48">
        <f>F44*0.824+I44*0.176</f>
        <v>85.595816</v>
      </c>
      <c r="L44" s="124"/>
    </row>
    <row r="45" spans="1:12" ht="31.5" customHeight="1">
      <c r="A45" s="99"/>
      <c r="B45" s="20" t="s">
        <v>135</v>
      </c>
      <c r="C45" s="22" t="s">
        <v>119</v>
      </c>
      <c r="D45" s="22">
        <v>82.6</v>
      </c>
      <c r="E45" s="22">
        <v>87.29</v>
      </c>
      <c r="F45" s="22" t="s">
        <v>119</v>
      </c>
      <c r="G45" s="107"/>
      <c r="H45" s="113"/>
      <c r="I45" s="57">
        <v>89</v>
      </c>
      <c r="J45" s="117"/>
      <c r="K45" s="48"/>
      <c r="L45" s="124"/>
    </row>
    <row r="46" spans="1:12" ht="28.5" customHeight="1">
      <c r="A46" s="99"/>
      <c r="B46" s="34" t="s">
        <v>87</v>
      </c>
      <c r="C46" s="22">
        <v>83</v>
      </c>
      <c r="D46" s="22">
        <v>83.07</v>
      </c>
      <c r="E46" s="22">
        <v>87.29</v>
      </c>
      <c r="F46" s="22">
        <f t="shared" si="3"/>
        <v>83.45700000000001</v>
      </c>
      <c r="G46" s="107"/>
      <c r="H46" s="113"/>
      <c r="I46" s="57">
        <v>87</v>
      </c>
      <c r="J46" s="117"/>
      <c r="K46" s="48">
        <f>F46*0.824+I46*0.176</f>
        <v>84.080568</v>
      </c>
      <c r="L46" s="124"/>
    </row>
    <row r="47" spans="1:12" ht="19.5" customHeight="1">
      <c r="A47" s="99"/>
      <c r="B47" s="43" t="s">
        <v>178</v>
      </c>
      <c r="C47" s="49">
        <v>83</v>
      </c>
      <c r="D47" s="49">
        <v>82.21</v>
      </c>
      <c r="E47" s="49">
        <v>87.16</v>
      </c>
      <c r="F47" s="49">
        <v>83.1</v>
      </c>
      <c r="G47" s="107"/>
      <c r="H47" s="113"/>
      <c r="I47" s="8">
        <v>0</v>
      </c>
      <c r="J47" s="117"/>
      <c r="K47" s="48">
        <f>F47*0.824+I47*0.176</f>
        <v>68.47439999999999</v>
      </c>
      <c r="L47" s="124"/>
    </row>
    <row r="48" spans="1:12" ht="30.75" customHeight="1">
      <c r="A48" s="99"/>
      <c r="B48" s="37" t="s">
        <v>85</v>
      </c>
      <c r="C48" s="22">
        <v>83</v>
      </c>
      <c r="D48" s="22">
        <v>82.02</v>
      </c>
      <c r="E48" s="22">
        <v>88.14</v>
      </c>
      <c r="F48" s="22">
        <f>C48*0.5+D48*0.4+E48*0.1</f>
        <v>83.12199999999999</v>
      </c>
      <c r="G48" s="107"/>
      <c r="H48" s="113"/>
      <c r="I48" s="57">
        <v>89</v>
      </c>
      <c r="J48" s="117"/>
      <c r="K48" s="48">
        <f>F48*0.824+I48*0.176</f>
        <v>84.15652799999998</v>
      </c>
      <c r="L48" s="124"/>
    </row>
    <row r="49" spans="1:12" ht="19.5" customHeight="1">
      <c r="A49" s="99"/>
      <c r="B49" s="42" t="s">
        <v>179</v>
      </c>
      <c r="C49" s="49">
        <v>83.47</v>
      </c>
      <c r="D49" s="49">
        <v>81.09</v>
      </c>
      <c r="E49" s="49">
        <v>90.77</v>
      </c>
      <c r="F49" s="49">
        <v>83.25</v>
      </c>
      <c r="G49" s="107"/>
      <c r="H49" s="113"/>
      <c r="I49" s="57">
        <v>84</v>
      </c>
      <c r="J49" s="117"/>
      <c r="K49" s="48">
        <f>F49*0.824+I49*0.176</f>
        <v>83.382</v>
      </c>
      <c r="L49" s="124"/>
    </row>
    <row r="50" spans="1:12" ht="22.5" customHeight="1">
      <c r="A50" s="99"/>
      <c r="B50" s="43" t="s">
        <v>180</v>
      </c>
      <c r="C50" s="49">
        <v>82.5</v>
      </c>
      <c r="D50" s="49">
        <v>82.54</v>
      </c>
      <c r="E50" s="49">
        <v>87.38</v>
      </c>
      <c r="F50" s="51">
        <v>83</v>
      </c>
      <c r="G50" s="107"/>
      <c r="H50" s="113"/>
      <c r="I50" s="57">
        <v>80.8</v>
      </c>
      <c r="J50" s="117"/>
      <c r="K50" s="48">
        <f>F50*0.824+I50*0.176</f>
        <v>82.6128</v>
      </c>
      <c r="L50" s="124"/>
    </row>
    <row r="51" spans="1:12" s="24" customFormat="1" ht="45.75" customHeight="1">
      <c r="A51" s="100"/>
      <c r="B51" s="34" t="s">
        <v>165</v>
      </c>
      <c r="C51" s="39">
        <f>AVERAGE(C43:C50)</f>
        <v>83.00285714285714</v>
      </c>
      <c r="D51" s="39">
        <f>AVERAGE(D43:D50)</f>
        <v>83.6475</v>
      </c>
      <c r="E51" s="39">
        <f>AVERAGE(E43:E50)</f>
        <v>89.44125</v>
      </c>
      <c r="F51" s="40">
        <f>AVERAGE(F43:F50)</f>
        <v>83.99542857142856</v>
      </c>
      <c r="G51" s="41"/>
      <c r="H51" s="35"/>
      <c r="I51" s="60">
        <f>AVERAGE(I43:I50)</f>
        <v>77.05</v>
      </c>
      <c r="J51" s="58"/>
      <c r="K51" s="48"/>
      <c r="L51" s="62"/>
    </row>
    <row r="52" spans="1:14" ht="19.5" customHeight="1">
      <c r="A52" s="101" t="s">
        <v>25</v>
      </c>
      <c r="B52" s="36" t="s">
        <v>33</v>
      </c>
      <c r="C52" s="22">
        <v>83.13</v>
      </c>
      <c r="D52" s="22">
        <v>83.05</v>
      </c>
      <c r="E52" s="22">
        <v>86.44</v>
      </c>
      <c r="F52" s="22">
        <f>C52*0.5+D52*0.4+E52*0.1</f>
        <v>83.429</v>
      </c>
      <c r="G52" s="104">
        <v>83.41</v>
      </c>
      <c r="H52" s="114">
        <f>AVERAGE(F52:F54)</f>
        <v>83.53450000000001</v>
      </c>
      <c r="I52" s="57">
        <v>96.5</v>
      </c>
      <c r="J52" s="108">
        <f>AVERAGE(I52:I54)</f>
        <v>96.33333333333333</v>
      </c>
      <c r="K52" s="48">
        <f>F52*0.824+I52*0.176</f>
        <v>85.729496</v>
      </c>
      <c r="L52" s="125">
        <f>AVERAGE(K52:K54)</f>
        <v>86.036428</v>
      </c>
      <c r="N52" s="59"/>
    </row>
    <row r="53" spans="1:12" ht="19.5" customHeight="1">
      <c r="A53" s="102"/>
      <c r="B53" s="36" t="s">
        <v>123</v>
      </c>
      <c r="C53" s="22" t="s">
        <v>119</v>
      </c>
      <c r="D53" s="22">
        <v>83.01</v>
      </c>
      <c r="E53" s="22">
        <v>89.83</v>
      </c>
      <c r="F53" s="22" t="s">
        <v>119</v>
      </c>
      <c r="G53" s="105"/>
      <c r="H53" s="115"/>
      <c r="I53" s="57">
        <v>93.5</v>
      </c>
      <c r="J53" s="109"/>
      <c r="K53" s="48"/>
      <c r="L53" s="126"/>
    </row>
    <row r="54" spans="1:12" ht="19.5" customHeight="1">
      <c r="A54" s="102"/>
      <c r="B54" s="36" t="s">
        <v>22</v>
      </c>
      <c r="C54" s="49">
        <v>83.33</v>
      </c>
      <c r="D54" s="49">
        <v>82.84</v>
      </c>
      <c r="E54" s="49">
        <v>88.42</v>
      </c>
      <c r="F54" s="49">
        <v>83.64</v>
      </c>
      <c r="G54" s="106"/>
      <c r="H54" s="116"/>
      <c r="I54" s="57">
        <v>99</v>
      </c>
      <c r="J54" s="121"/>
      <c r="K54" s="48">
        <f>F54*0.824+I54*0.176</f>
        <v>86.34335999999999</v>
      </c>
      <c r="L54" s="127"/>
    </row>
    <row r="55" spans="1:12" s="24" customFormat="1" ht="43.5" customHeight="1">
      <c r="A55" s="103"/>
      <c r="B55" s="34" t="s">
        <v>165</v>
      </c>
      <c r="C55" s="48">
        <f>AVERAGE(C52:C54)</f>
        <v>83.22999999999999</v>
      </c>
      <c r="D55" s="48">
        <f>AVERAGE(D52:D54)</f>
        <v>82.96666666666667</v>
      </c>
      <c r="E55" s="48">
        <f>AVERAGE(E52:E54)</f>
        <v>88.23</v>
      </c>
      <c r="F55" s="35">
        <f>AVERAGE(F52:F54)</f>
        <v>83.53450000000001</v>
      </c>
      <c r="G55" s="52"/>
      <c r="H55" s="35"/>
      <c r="I55" s="60">
        <f>AVERAGE(I52:I54)</f>
        <v>96.33333333333333</v>
      </c>
      <c r="J55" s="52"/>
      <c r="K55" s="48"/>
      <c r="L55" s="62"/>
    </row>
    <row r="56" spans="1:12" ht="31.5" customHeight="1">
      <c r="A56" s="101" t="s">
        <v>133</v>
      </c>
      <c r="B56" s="36" t="s">
        <v>181</v>
      </c>
      <c r="C56" s="22" t="s">
        <v>119</v>
      </c>
      <c r="D56" s="22">
        <v>82.22</v>
      </c>
      <c r="E56" s="22">
        <v>87.29</v>
      </c>
      <c r="F56" s="22" t="s">
        <v>119</v>
      </c>
      <c r="G56" s="108" t="s">
        <v>119</v>
      </c>
      <c r="H56" s="114"/>
      <c r="I56" s="57">
        <v>89.5</v>
      </c>
      <c r="J56" s="122">
        <f>AVERAGE(I56:I58)</f>
        <v>90.75</v>
      </c>
      <c r="K56" s="48"/>
      <c r="L56" s="125" t="e">
        <f>AVERAGE(K56:K58)</f>
        <v>#DIV/0!</v>
      </c>
    </row>
    <row r="57" spans="1:12" ht="31.5" customHeight="1">
      <c r="A57" s="102"/>
      <c r="B57" s="36" t="s">
        <v>140</v>
      </c>
      <c r="C57" s="22" t="s">
        <v>119</v>
      </c>
      <c r="D57" s="22">
        <v>82.38</v>
      </c>
      <c r="E57" s="22">
        <v>86.44</v>
      </c>
      <c r="F57" s="22" t="s">
        <v>119</v>
      </c>
      <c r="G57" s="109"/>
      <c r="H57" s="115"/>
      <c r="I57" s="8"/>
      <c r="J57" s="123"/>
      <c r="K57" s="48"/>
      <c r="L57" s="126"/>
    </row>
    <row r="58" spans="1:12" ht="21" customHeight="1">
      <c r="A58" s="102"/>
      <c r="B58" s="36" t="s">
        <v>131</v>
      </c>
      <c r="C58" s="22" t="s">
        <v>119</v>
      </c>
      <c r="D58" s="22">
        <v>82.71</v>
      </c>
      <c r="E58" s="22">
        <v>88.14</v>
      </c>
      <c r="F58" s="22" t="s">
        <v>119</v>
      </c>
      <c r="G58" s="109"/>
      <c r="H58" s="115"/>
      <c r="I58" s="57">
        <v>92</v>
      </c>
      <c r="J58" s="123"/>
      <c r="K58" s="48"/>
      <c r="L58" s="126"/>
    </row>
    <row r="59" spans="1:18" s="25" customFormat="1" ht="39" customHeight="1">
      <c r="A59" s="102"/>
      <c r="B59" s="34" t="s">
        <v>165</v>
      </c>
      <c r="C59" s="48" t="e">
        <f>AVERAGE(C56:C58)</f>
        <v>#DIV/0!</v>
      </c>
      <c r="D59" s="48">
        <f>AVERAGE(D56:D58)</f>
        <v>82.43666666666667</v>
      </c>
      <c r="E59" s="48">
        <f>AVERAGE(E56:E58)</f>
        <v>87.29</v>
      </c>
      <c r="F59" s="35" t="s">
        <v>119</v>
      </c>
      <c r="G59" s="52" t="s">
        <v>119</v>
      </c>
      <c r="H59" s="35" t="s">
        <v>119</v>
      </c>
      <c r="I59" s="63">
        <f>AVERAGE(I56:I58)</f>
        <v>90.75</v>
      </c>
      <c r="J59" s="52"/>
      <c r="K59" s="48"/>
      <c r="M59" s="64"/>
      <c r="N59" s="64"/>
      <c r="O59" s="64"/>
      <c r="P59" s="64"/>
      <c r="Q59" s="64"/>
      <c r="R59" s="65"/>
    </row>
    <row r="60" ht="13.5">
      <c r="F60" s="14"/>
    </row>
    <row r="62" spans="3:5" ht="13.5">
      <c r="C62" s="27"/>
      <c r="D62" s="27"/>
      <c r="E62" s="27"/>
    </row>
  </sheetData>
  <sheetProtection/>
  <mergeCells count="41">
    <mergeCell ref="L43:L50"/>
    <mergeCell ref="L52:L54"/>
    <mergeCell ref="L56:L58"/>
    <mergeCell ref="N21:N25"/>
    <mergeCell ref="L2:L12"/>
    <mergeCell ref="L14:L19"/>
    <mergeCell ref="L21:L25"/>
    <mergeCell ref="L27:L30"/>
    <mergeCell ref="L32:L41"/>
    <mergeCell ref="J56:J58"/>
    <mergeCell ref="H2:H12"/>
    <mergeCell ref="H14:H19"/>
    <mergeCell ref="H21:H25"/>
    <mergeCell ref="H27:H30"/>
    <mergeCell ref="H32:H41"/>
    <mergeCell ref="H43:H50"/>
    <mergeCell ref="H52:H54"/>
    <mergeCell ref="H56:H58"/>
    <mergeCell ref="J2:J12"/>
    <mergeCell ref="J14:J19"/>
    <mergeCell ref="J21:J25"/>
    <mergeCell ref="J27:J30"/>
    <mergeCell ref="J32:J41"/>
    <mergeCell ref="J43:J50"/>
    <mergeCell ref="J52:J54"/>
    <mergeCell ref="G56:G58"/>
    <mergeCell ref="A2:A13"/>
    <mergeCell ref="A14:A20"/>
    <mergeCell ref="A21:A26"/>
    <mergeCell ref="A27:A31"/>
    <mergeCell ref="A32:A42"/>
    <mergeCell ref="A43:A51"/>
    <mergeCell ref="A52:A55"/>
    <mergeCell ref="A56:A59"/>
    <mergeCell ref="G2:G12"/>
    <mergeCell ref="G14:G19"/>
    <mergeCell ref="G21:G25"/>
    <mergeCell ref="G27:G30"/>
    <mergeCell ref="G32:G41"/>
    <mergeCell ref="G43:G50"/>
    <mergeCell ref="G52:G54"/>
  </mergeCells>
  <printOptions/>
  <pageMargins left="0.699305555555556" right="0.699305555555556" top="0.75" bottom="0.75" header="0.3" footer="0.3"/>
  <pageSetup horizontalDpi="600" verticalDpi="600" orientation="portrait" paperSize="9"/>
  <ignoredErrors>
    <ignoredError sqref="K27 K32 F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4" sqref="G4"/>
    </sheetView>
  </sheetViews>
  <sheetFormatPr defaultColWidth="9.00390625" defaultRowHeight="15"/>
  <cols>
    <col min="2" max="4" width="23.7109375" style="0" customWidth="1"/>
    <col min="5" max="5" width="18.57421875" style="0" customWidth="1"/>
    <col min="6" max="6" width="18.7109375" style="0" customWidth="1"/>
    <col min="7" max="7" width="21.421875" style="0" customWidth="1"/>
  </cols>
  <sheetData>
    <row r="1" spans="1:7" ht="51.75" customHeight="1">
      <c r="A1" s="129" t="s">
        <v>182</v>
      </c>
      <c r="B1" s="129"/>
      <c r="C1" s="129"/>
      <c r="D1" s="129"/>
      <c r="E1" s="129"/>
      <c r="F1" s="129"/>
      <c r="G1" s="129"/>
    </row>
    <row r="2" spans="1:7" ht="51.75" customHeight="1">
      <c r="A2" s="18" t="s">
        <v>1</v>
      </c>
      <c r="B2" s="18" t="s">
        <v>154</v>
      </c>
      <c r="C2" s="18" t="s">
        <v>183</v>
      </c>
      <c r="D2" s="18" t="s">
        <v>184</v>
      </c>
      <c r="E2" s="18" t="s">
        <v>185</v>
      </c>
      <c r="F2" s="18" t="s">
        <v>186</v>
      </c>
      <c r="G2" s="18" t="s">
        <v>153</v>
      </c>
    </row>
    <row r="3" spans="1:7" ht="51.75" customHeight="1">
      <c r="A3" s="19">
        <v>1</v>
      </c>
      <c r="B3" s="20" t="s">
        <v>110</v>
      </c>
      <c r="C3" s="21" t="s">
        <v>119</v>
      </c>
      <c r="D3" s="21">
        <v>1</v>
      </c>
      <c r="E3" s="21" t="s">
        <v>119</v>
      </c>
      <c r="F3" s="21">
        <v>2</v>
      </c>
      <c r="G3" s="22" t="s">
        <v>16</v>
      </c>
    </row>
    <row r="4" spans="1:7" ht="51.75" customHeight="1">
      <c r="A4" s="18">
        <v>2</v>
      </c>
      <c r="B4" s="20" t="s">
        <v>187</v>
      </c>
      <c r="C4" s="18" t="s">
        <v>119</v>
      </c>
      <c r="D4" s="18">
        <v>1</v>
      </c>
      <c r="E4" s="18" t="s">
        <v>119</v>
      </c>
      <c r="F4" s="18">
        <v>2</v>
      </c>
      <c r="G4" s="22" t="s">
        <v>16</v>
      </c>
    </row>
    <row r="5" spans="1:7" s="17" customFormat="1" ht="39" customHeight="1">
      <c r="A5" s="23"/>
      <c r="B5" s="23"/>
      <c r="C5" s="23"/>
      <c r="D5" s="23"/>
      <c r="E5" s="23"/>
      <c r="F5" s="23"/>
      <c r="G5" s="23"/>
    </row>
  </sheetData>
  <sheetProtection/>
  <mergeCells count="1">
    <mergeCell ref="A1:G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15.57421875" defaultRowHeight="19.5" customHeight="1"/>
  <cols>
    <col min="1" max="1" width="13.00390625" style="3" customWidth="1"/>
    <col min="2" max="2" width="12.28125" style="4" customWidth="1"/>
    <col min="3" max="3" width="18.8515625" style="4" customWidth="1"/>
    <col min="4" max="4" width="15.140625" style="4" customWidth="1"/>
    <col min="5" max="5" width="7.421875" style="4" customWidth="1"/>
    <col min="6" max="6" width="12.7109375" style="4" customWidth="1"/>
    <col min="7" max="7" width="13.421875" style="4" customWidth="1"/>
    <col min="8" max="8" width="18.421875" style="4" customWidth="1"/>
    <col min="9" max="9" width="15.57421875" style="4" customWidth="1"/>
    <col min="10" max="10" width="19.421875" style="3" customWidth="1"/>
    <col min="11" max="16384" width="15.57421875" style="3" customWidth="1"/>
  </cols>
  <sheetData>
    <row r="1" spans="1:9" ht="27.75" customHeight="1">
      <c r="A1" s="130" t="s">
        <v>188</v>
      </c>
      <c r="B1" s="131"/>
      <c r="C1" s="131"/>
      <c r="D1" s="132"/>
      <c r="F1" s="133" t="s">
        <v>189</v>
      </c>
      <c r="G1" s="131"/>
      <c r="H1" s="131"/>
      <c r="I1" s="132"/>
    </row>
    <row r="2" spans="1:9" ht="19.5" customHeight="1">
      <c r="A2" s="5" t="s">
        <v>190</v>
      </c>
      <c r="B2" s="6" t="s">
        <v>191</v>
      </c>
      <c r="C2" s="6" t="s">
        <v>192</v>
      </c>
      <c r="D2" s="6" t="s">
        <v>158</v>
      </c>
      <c r="F2" s="6" t="s">
        <v>190</v>
      </c>
      <c r="G2" s="6" t="s">
        <v>191</v>
      </c>
      <c r="H2" s="6" t="s">
        <v>192</v>
      </c>
      <c r="I2" s="6" t="s">
        <v>158</v>
      </c>
    </row>
    <row r="3" spans="1:9" ht="19.5" customHeight="1">
      <c r="A3" s="7"/>
      <c r="B3" s="8"/>
      <c r="C3" s="8"/>
      <c r="D3" s="8"/>
      <c r="F3" s="8"/>
      <c r="G3" s="8"/>
      <c r="H3" s="8"/>
      <c r="I3" s="8"/>
    </row>
    <row r="4" spans="1:9" ht="19.5" customHeight="1">
      <c r="A4" s="7"/>
      <c r="B4" s="8"/>
      <c r="C4" s="8"/>
      <c r="D4" s="8"/>
      <c r="F4" s="8"/>
      <c r="G4" s="8"/>
      <c r="H4" s="8"/>
      <c r="I4" s="8"/>
    </row>
    <row r="5" spans="1:9" ht="19.5" customHeight="1">
      <c r="A5" s="7"/>
      <c r="B5" s="8"/>
      <c r="C5" s="8"/>
      <c r="D5" s="8"/>
      <c r="F5" s="8"/>
      <c r="G5" s="8"/>
      <c r="H5" s="8"/>
      <c r="I5" s="8"/>
    </row>
    <row r="6" spans="1:9" ht="19.5" customHeight="1">
      <c r="A6" s="7"/>
      <c r="B6" s="8"/>
      <c r="C6" s="8"/>
      <c r="D6" s="8"/>
      <c r="F6" s="8"/>
      <c r="G6" s="8"/>
      <c r="H6" s="8"/>
      <c r="I6" s="8"/>
    </row>
    <row r="7" spans="1:9" ht="19.5" customHeight="1">
      <c r="A7" s="7"/>
      <c r="B7" s="8"/>
      <c r="C7" s="8"/>
      <c r="D7" s="8"/>
      <c r="F7" s="8"/>
      <c r="G7" s="8"/>
      <c r="H7" s="8"/>
      <c r="I7" s="8"/>
    </row>
    <row r="8" spans="1:9" ht="19.5" customHeight="1">
      <c r="A8" s="7"/>
      <c r="B8" s="8"/>
      <c r="C8" s="8"/>
      <c r="D8" s="8"/>
      <c r="F8" s="8"/>
      <c r="G8" s="8"/>
      <c r="H8" s="8"/>
      <c r="I8" s="8"/>
    </row>
    <row r="9" spans="1:9" ht="19.5" customHeight="1">
      <c r="A9" s="7"/>
      <c r="B9" s="8"/>
      <c r="C9" s="8"/>
      <c r="D9" s="8"/>
      <c r="F9" s="8"/>
      <c r="G9" s="8"/>
      <c r="H9" s="8"/>
      <c r="I9" s="8"/>
    </row>
    <row r="10" spans="1:9" ht="19.5" customHeight="1">
      <c r="A10" s="7"/>
      <c r="B10" s="8"/>
      <c r="C10" s="8"/>
      <c r="D10" s="8"/>
      <c r="F10" s="8"/>
      <c r="G10" s="8"/>
      <c r="H10" s="8"/>
      <c r="I10" s="8"/>
    </row>
    <row r="11" spans="1:9" ht="19.5" customHeight="1">
      <c r="A11" s="7"/>
      <c r="B11" s="8"/>
      <c r="C11" s="8"/>
      <c r="D11" s="8"/>
      <c r="F11" s="8"/>
      <c r="G11" s="8"/>
      <c r="H11" s="8"/>
      <c r="I11" s="8"/>
    </row>
    <row r="12" spans="1:9" ht="19.5" customHeight="1">
      <c r="A12" s="7"/>
      <c r="B12" s="8"/>
      <c r="C12" s="8"/>
      <c r="D12" s="8"/>
      <c r="F12" s="8"/>
      <c r="G12" s="8"/>
      <c r="H12" s="8"/>
      <c r="I12" s="8"/>
    </row>
    <row r="13" spans="1:9" ht="19.5" customHeight="1">
      <c r="A13" s="7"/>
      <c r="B13" s="8"/>
      <c r="C13" s="8"/>
      <c r="D13" s="8"/>
      <c r="F13" s="8"/>
      <c r="G13" s="8"/>
      <c r="H13" s="8"/>
      <c r="I13" s="8"/>
    </row>
    <row r="14" spans="1:9" ht="19.5" customHeight="1">
      <c r="A14" s="7"/>
      <c r="B14" s="8"/>
      <c r="C14" s="8"/>
      <c r="D14" s="8"/>
      <c r="F14" s="8"/>
      <c r="G14" s="8"/>
      <c r="H14" s="8"/>
      <c r="I14" s="8"/>
    </row>
    <row r="15" spans="1:9" ht="19.5" customHeight="1">
      <c r="A15" s="7"/>
      <c r="B15" s="8"/>
      <c r="C15" s="8"/>
      <c r="D15" s="8"/>
      <c r="F15" s="8"/>
      <c r="G15" s="8"/>
      <c r="H15" s="8"/>
      <c r="I15" s="8"/>
    </row>
    <row r="16" spans="1:9" ht="19.5" customHeight="1">
      <c r="A16" s="7"/>
      <c r="B16" s="8"/>
      <c r="C16" s="8"/>
      <c r="D16" s="8"/>
      <c r="F16" s="8"/>
      <c r="G16" s="8"/>
      <c r="H16" s="8"/>
      <c r="I16" s="8"/>
    </row>
    <row r="17" spans="1:9" ht="19.5" customHeight="1">
      <c r="A17" s="7"/>
      <c r="B17" s="8"/>
      <c r="C17" s="8"/>
      <c r="D17" s="8"/>
      <c r="F17" s="8"/>
      <c r="G17" s="8"/>
      <c r="H17" s="8"/>
      <c r="I17" s="8"/>
    </row>
    <row r="18" spans="1:9" ht="19.5" customHeight="1">
      <c r="A18" s="7"/>
      <c r="B18" s="8"/>
      <c r="C18" s="8"/>
      <c r="D18" s="8"/>
      <c r="F18" s="8"/>
      <c r="G18" s="8"/>
      <c r="H18" s="8"/>
      <c r="I18" s="8"/>
    </row>
    <row r="19" spans="1:9" ht="19.5" customHeight="1">
      <c r="A19" s="7"/>
      <c r="B19" s="8"/>
      <c r="C19" s="8"/>
      <c r="D19" s="8"/>
      <c r="F19" s="8"/>
      <c r="G19" s="8"/>
      <c r="H19" s="8"/>
      <c r="I19" s="8"/>
    </row>
    <row r="20" spans="1:9" ht="19.5" customHeight="1">
      <c r="A20" s="7"/>
      <c r="B20" s="8"/>
      <c r="C20" s="8"/>
      <c r="D20" s="8"/>
      <c r="F20" s="8"/>
      <c r="G20" s="8"/>
      <c r="H20" s="8"/>
      <c r="I20" s="8"/>
    </row>
    <row r="21" spans="1:9" ht="19.5" customHeight="1">
      <c r="A21" s="7"/>
      <c r="B21" s="8"/>
      <c r="C21" s="8"/>
      <c r="D21" s="8"/>
      <c r="F21" s="8"/>
      <c r="G21" s="8"/>
      <c r="H21" s="8"/>
      <c r="I21" s="8"/>
    </row>
    <row r="22" spans="1:9" ht="19.5" customHeight="1">
      <c r="A22" s="7"/>
      <c r="B22" s="8"/>
      <c r="C22" s="8"/>
      <c r="D22" s="8"/>
      <c r="F22" s="8"/>
      <c r="G22" s="8"/>
      <c r="H22" s="8"/>
      <c r="I22" s="8"/>
    </row>
    <row r="23" spans="1:12" ht="19.5" customHeight="1">
      <c r="A23" s="7"/>
      <c r="B23" s="8"/>
      <c r="C23" s="8"/>
      <c r="D23" s="8"/>
      <c r="F23" s="8"/>
      <c r="G23" s="8"/>
      <c r="H23" s="8"/>
      <c r="L23" s="13"/>
    </row>
    <row r="24" spans="1:4" ht="19.5" customHeight="1">
      <c r="A24" s="7"/>
      <c r="B24" s="8"/>
      <c r="C24" s="8"/>
      <c r="D24" s="8"/>
    </row>
    <row r="25" spans="1:4" ht="19.5" customHeight="1">
      <c r="A25" s="9"/>
      <c r="B25" s="8"/>
      <c r="C25" s="8"/>
      <c r="D25" s="8"/>
    </row>
    <row r="26" spans="1:4" ht="19.5" customHeight="1">
      <c r="A26" s="9"/>
      <c r="B26" s="8"/>
      <c r="C26" s="8"/>
      <c r="D26" s="8"/>
    </row>
    <row r="27" spans="1:4" ht="19.5" customHeight="1">
      <c r="A27" s="9"/>
      <c r="B27" s="8"/>
      <c r="C27" s="8"/>
      <c r="D27" s="8"/>
    </row>
    <row r="28" spans="1:10" ht="19.5" customHeight="1">
      <c r="A28" s="9"/>
      <c r="B28" s="8"/>
      <c r="C28" s="8"/>
      <c r="D28" s="8"/>
      <c r="J28" s="16"/>
    </row>
    <row r="29" spans="1:10" ht="19.5" customHeight="1">
      <c r="A29" s="9"/>
      <c r="B29" s="8"/>
      <c r="C29" s="8"/>
      <c r="D29" s="8"/>
      <c r="J29" s="16"/>
    </row>
    <row r="30" spans="1:10" ht="19.5" customHeight="1">
      <c r="A30" s="10"/>
      <c r="B30" s="8"/>
      <c r="C30" s="8"/>
      <c r="D30" s="8"/>
      <c r="J30" s="16"/>
    </row>
    <row r="31" spans="1:10" ht="19.5" customHeight="1">
      <c r="A31" s="9"/>
      <c r="B31" s="8"/>
      <c r="C31" s="8"/>
      <c r="D31" s="8"/>
      <c r="J31" s="16"/>
    </row>
    <row r="32" spans="1:10" ht="19.5" customHeight="1">
      <c r="A32" s="9"/>
      <c r="B32" s="8"/>
      <c r="C32" s="8"/>
      <c r="D32" s="8"/>
      <c r="J32" s="16"/>
    </row>
    <row r="33" spans="1:9" s="1" customFormat="1" ht="19.5" customHeight="1">
      <c r="A33" s="11" t="e">
        <f>AVERAGE(A3:A31)</f>
        <v>#DIV/0!</v>
      </c>
      <c r="B33" s="12" t="e">
        <f>AVERAGE(B3:B32)</f>
        <v>#DIV/0!</v>
      </c>
      <c r="C33" s="12" t="e">
        <f>AVERAGE(C3:C32)</f>
        <v>#DIV/0!</v>
      </c>
      <c r="D33" s="12" t="e">
        <f>AVERAGE(D3:D32)</f>
        <v>#DIV/0!</v>
      </c>
      <c r="E33" s="12" t="s">
        <v>165</v>
      </c>
      <c r="F33" s="12" t="e">
        <f>AVERAGE(F3:F15)</f>
        <v>#DIV/0!</v>
      </c>
      <c r="G33" s="12" t="e">
        <f>AVERAGE(G3:G22)</f>
        <v>#DIV/0!</v>
      </c>
      <c r="H33" s="12" t="e">
        <f>AVERAGE(H3:H22)</f>
        <v>#DIV/0!</v>
      </c>
      <c r="I33" s="12" t="e">
        <f>AVERAGE(I3:I22)</f>
        <v>#DIV/0!</v>
      </c>
    </row>
    <row r="34" spans="1:9" s="2" customFormat="1" ht="19.5" customHeight="1">
      <c r="A34" s="13" t="e">
        <f>A33-F33</f>
        <v>#DIV/0!</v>
      </c>
      <c r="B34" s="14" t="e">
        <f>B33-G33</f>
        <v>#DIV/0!</v>
      </c>
      <c r="C34" s="14"/>
      <c r="D34" s="14" t="e">
        <f>D33-I33</f>
        <v>#DIV/0!</v>
      </c>
      <c r="E34" s="15" t="s">
        <v>193</v>
      </c>
      <c r="F34" s="14"/>
      <c r="G34" s="14"/>
      <c r="H34" s="14" t="e">
        <f>H33-C33</f>
        <v>#DIV/0!</v>
      </c>
      <c r="I34" s="14"/>
    </row>
  </sheetData>
  <sheetProtection/>
  <mergeCells count="2">
    <mergeCell ref="A1:D1"/>
    <mergeCell ref="F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蝐ӑ倀Ѓ</cp:lastModifiedBy>
  <dcterms:created xsi:type="dcterms:W3CDTF">2006-09-16T00:00:00Z</dcterms:created>
  <dcterms:modified xsi:type="dcterms:W3CDTF">2019-07-03T03:39:31Z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  <property fmtid="{D5CDD505-2E9C-101B-9397-08002B2CF9AE}" pid="3" name="KSORubyTemplateID" linkTarget="0">
    <vt:lpwstr>11</vt:lpwstr>
  </property>
</Properties>
</file>