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<sst xmlns="http://schemas.openxmlformats.org/spreadsheetml/2006/main" count="82" uniqueCount="63">
  <si>
    <t>项目支出绩效自评表</t>
  </si>
  <si>
    <t>项目名称</t>
  </si>
  <si>
    <t>深圳市道路路况检测及数据分析</t>
  </si>
  <si>
    <t>项目金额</t>
  </si>
  <si>
    <t>主管部门</t>
  </si>
  <si>
    <t>深圳市交通运输局</t>
  </si>
  <si>
    <t>实施单位</t>
  </si>
  <si>
    <t>项目资金（元）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</si>
  <si>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</si>
  <si>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</si>
  <si>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</si>
  <si>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</si>
  <si>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</si>
  <si>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</si>
  <si>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</si>
  <si>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</si>
  <si>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</si>
  <si>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</si>
  <si>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</si>
  <si>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</si>
  <si>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</si>
  <si>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</si>
  <si>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完成道路基础信息核实与采集，道路实施汇编数据的更新，保证数据的及时性，准确性；项目期间检测的高速公路/快速路、一级公路/主干道、二级公路/次干路、三级公路/支路总里程数不少于3800km</t>
  </si>
  <si>
    <t>已全部完成道路基础信息核实与采集，道路实施汇编数据的更新，保证数据的及时性，准确性；项目期间检测的高速公路/快速路、一级公路/主干道、二级公路/次干路、三级公路/支路总里程数不少于3830.98km</t>
  </si>
  <si>
    <t>年度绩效指标</t>
  </si>
  <si>
    <t>一级指标</t>
  </si>
  <si>
    <t>二级指标</t>
  </si>
  <si>
    <t>三级指标</t>
  </si>
  <si>
    <t>年度指标值</t>
  </si>
  <si>
    <t>实际完成值</t>
  </si>
  <si>
    <t>偏差原因分析及改进措施</t>
  </si>
  <si>
    <t>产出指标</t>
  </si>
  <si>
    <t>数量指标</t>
  </si>
  <si>
    <t>检测里程</t>
  </si>
  <si>
    <t>3800公里</t>
  </si>
  <si>
    <t>3830.98公里</t>
  </si>
  <si>
    <t>15.0</t>
  </si>
  <si>
    <t>质量指标</t>
  </si>
  <si>
    <t>检测成果</t>
  </si>
  <si>
    <t>必须达到《公路技术状况评定标准》或住房和城乡建设部《城镇道路养护技术规范》的相关规定的标准，同时满足甲方考核督查管理的需要，并通过专家评审</t>
  </si>
  <si>
    <t>已全部完成</t>
  </si>
  <si>
    <t>时效指标</t>
  </si>
  <si>
    <t>按时完成</t>
  </si>
  <si>
    <t>6个月</t>
  </si>
  <si>
    <t>每月按时完成道路基础信息核实与采集工作</t>
  </si>
  <si>
    <t>10.0</t>
  </si>
  <si>
    <t>成本指标</t>
  </si>
  <si>
    <t>合同额控制</t>
  </si>
  <si>
    <t>650万元</t>
  </si>
  <si>
    <t>不超过合同金额</t>
  </si>
  <si>
    <t>效益指标</t>
  </si>
  <si>
    <t>社会效益指标</t>
  </si>
  <si>
    <t>提升道路信息化管养水平</t>
  </si>
  <si>
    <t>通过检测成果一方面准确掌握我市支路及以上等级道路的道路病害情况、技术状况与养护水平，为编制道路养护计划提供决策依据；另一方面动态更新我市道路及附属设施基础信息，提升我市道路信息化管养水平，并将检测成果录入到甲方的深圳市道路交通设施管理一张图平台</t>
  </si>
  <si>
    <t>符合要求</t>
  </si>
  <si>
    <t>30.0</t>
  </si>
  <si>
    <t>25.0</t>
  </si>
  <si>
    <t>满意度指标</t>
  </si>
  <si>
    <t>市民满意度</t>
  </si>
  <si>
    <t>95%</t>
  </si>
  <si>
    <t>满意</t>
  </si>
  <si>
    <t>6</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</si>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</sst>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6">
    <font>
      <sz val="11"/>
      <color theme="1"/>
      <name val="等线"/>
      <charset val="134"/>
      <scheme val="minor"/>
    </font>
    <font>
      <b/>
      <sz val="14"/>
      <color theme="1"/>
      <name val="微软雅黑"/>
      <charset val="134"/>
    </font>
    <font>
      <sz val="11"/>
      <color theme="1"/>
      <name val="微软雅黑"/>
      <charset val="134"/>
    </font>
    <font>
      <sz val="8"/>
      <color theme="1"/>
      <name val="微软雅黑"/>
      <charset val="134"/>
    </font>
    <font>
      <sz val="11"/>
      <name val="微软雅黑"/>
      <charset val="134"/>
    </font>
    <font>
      <b/>
      <sz val="10"/>
      <color rgb="FF666666"/>
      <name val="微软雅黑"/>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4">
    <fill>
      <patternFill patternType="none"/>
    </fill>
    <fill>
      <patternFill patternType="gray125"/>
    </fill>
    <fill>
      <patternFill patternType="solid">
        <fgColor theme="0" tint="-0.149998474074526"/>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6" fillId="0" borderId="0" applyFont="0" applyFill="0" applyBorder="0" applyAlignment="0" applyProtection="0">
      <alignment vertical="center"/>
    </xf>
    <xf numFmtId="0" fontId="7" fillId="3" borderId="0" applyNumberFormat="0" applyBorder="0" applyAlignment="0" applyProtection="0">
      <alignment vertical="center"/>
    </xf>
    <xf numFmtId="0" fontId="8" fillId="4" borderId="9"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0" applyNumberFormat="0" applyBorder="0" applyAlignment="0" applyProtection="0">
      <alignment vertical="center"/>
    </xf>
    <xf numFmtId="43" fontId="6" fillId="0" borderId="0" applyFont="0" applyFill="0" applyBorder="0" applyAlignment="0" applyProtection="0">
      <alignment vertical="center"/>
    </xf>
    <xf numFmtId="0" fontId="10" fillId="7" borderId="0" applyNumberFormat="0" applyBorder="0" applyAlignment="0" applyProtection="0">
      <alignment vertical="center"/>
    </xf>
    <xf numFmtId="0" fontId="11" fillId="0" borderId="0" applyNumberForma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center"/>
    </xf>
    <xf numFmtId="0" fontId="6" fillId="8" borderId="10" applyNumberFormat="0" applyFont="0" applyAlignment="0" applyProtection="0">
      <alignment vertical="center"/>
    </xf>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0" fillId="10" borderId="0" applyNumberFormat="0" applyBorder="0" applyAlignment="0" applyProtection="0">
      <alignment vertical="center"/>
    </xf>
    <xf numFmtId="0" fontId="13" fillId="0" borderId="12" applyNumberFormat="0" applyFill="0" applyAlignment="0" applyProtection="0">
      <alignment vertical="center"/>
    </xf>
    <xf numFmtId="0" fontId="10" fillId="11" borderId="0" applyNumberFormat="0" applyBorder="0" applyAlignment="0" applyProtection="0">
      <alignment vertical="center"/>
    </xf>
    <xf numFmtId="0" fontId="19" fillId="12" borderId="13" applyNumberFormat="0" applyAlignment="0" applyProtection="0">
      <alignment vertical="center"/>
    </xf>
    <xf numFmtId="0" fontId="20" fillId="12" borderId="9" applyNumberFormat="0" applyAlignment="0" applyProtection="0">
      <alignment vertical="center"/>
    </xf>
    <xf numFmtId="0" fontId="21" fillId="13" borderId="14" applyNumberFormat="0" applyAlignment="0" applyProtection="0">
      <alignment vertical="center"/>
    </xf>
    <xf numFmtId="0" fontId="7" fillId="14" borderId="0" applyNumberFormat="0" applyBorder="0" applyAlignment="0" applyProtection="0">
      <alignment vertical="center"/>
    </xf>
    <xf numFmtId="0" fontId="10" fillId="15" borderId="0" applyNumberFormat="0" applyBorder="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16" borderId="0" applyNumberFormat="0" applyBorder="0" applyAlignment="0" applyProtection="0">
      <alignment vertical="center"/>
    </xf>
    <xf numFmtId="0" fontId="25" fillId="17" borderId="0" applyNumberFormat="0" applyBorder="0" applyAlignment="0" applyProtection="0">
      <alignment vertical="center"/>
    </xf>
    <xf numFmtId="0" fontId="7" fillId="18" borderId="0" applyNumberFormat="0" applyBorder="0" applyAlignment="0" applyProtection="0">
      <alignment vertical="center"/>
    </xf>
    <xf numFmtId="0" fontId="10"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0"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7" fillId="32" borderId="0" applyNumberFormat="0" applyBorder="0" applyAlignment="0" applyProtection="0">
      <alignment vertical="center"/>
    </xf>
    <xf numFmtId="0" fontId="10" fillId="33" borderId="0" applyNumberFormat="0" applyBorder="0" applyAlignment="0" applyProtection="0">
      <alignment vertical="center"/>
    </xf>
  </cellStyleXfs>
  <cellXfs count="39">
    <xf numFmtId="0" fontId="0" fillId="0" borderId="0" xfId="0"/>
    <xf numFmtId="0" fontId="1" fillId="0" borderId="1" xfId="0" applyFont="1" applyBorder="1" applyAlignment="1">
      <alignment horizontal="center" vertical="center"/>
    </xf>
    <xf numFmtId="0" fontId="2" fillId="2" borderId="2" xfId="0" applyFont="1" applyFill="1" applyBorder="1"/>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2" xfId="0" applyFont="1" applyBorder="1" applyAlignment="1">
      <alignment horizontal="center"/>
    </xf>
    <xf numFmtId="0" fontId="2" fillId="2" borderId="6" xfId="0" applyFont="1" applyFill="1" applyBorder="1" applyAlignment="1">
      <alignment horizontal="center" vertical="center" wrapText="1"/>
    </xf>
    <xf numFmtId="0" fontId="2" fillId="2" borderId="2" xfId="0" applyFont="1" applyFill="1" applyBorder="1" applyAlignment="1">
      <alignment horizontal="left" vertical="center"/>
    </xf>
    <xf numFmtId="0" fontId="2"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176" fontId="3" fillId="0" borderId="2" xfId="0" applyNumberFormat="1" applyFont="1" applyBorder="1" applyAlignment="1">
      <alignment horizontal="center" vertical="center"/>
    </xf>
    <xf numFmtId="177" fontId="2" fillId="0" borderId="2" xfId="0" applyNumberFormat="1" applyFont="1" applyBorder="1" applyAlignment="1">
      <alignment horizontal="center" vertical="center"/>
    </xf>
    <xf numFmtId="0" fontId="2" fillId="2" borderId="3" xfId="0" applyFont="1" applyFill="1" applyBorder="1" applyAlignment="1">
      <alignment horizontal="right" vertical="center"/>
    </xf>
    <xf numFmtId="0" fontId="2" fillId="2" borderId="5" xfId="0" applyFont="1" applyFill="1" applyBorder="1" applyAlignment="1">
      <alignment horizontal="right" vertical="center"/>
    </xf>
    <xf numFmtId="0" fontId="2" fillId="2" borderId="8" xfId="0" applyFont="1" applyFill="1" applyBorder="1" applyAlignment="1">
      <alignment horizontal="center" vertical="center" wrapText="1"/>
    </xf>
    <xf numFmtId="0" fontId="2" fillId="2" borderId="2" xfId="0"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2" borderId="2" xfId="0" applyFont="1" applyFill="1" applyBorder="1" applyAlignment="1">
      <alignment horizont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2" borderId="6" xfId="0" applyFont="1" applyFill="1" applyBorder="1" applyAlignment="1">
      <alignment horizontal="center"/>
    </xf>
    <xf numFmtId="0" fontId="2" fillId="2" borderId="2" xfId="0" applyFont="1" applyFill="1" applyBorder="1" applyAlignment="1">
      <alignment vertical="center" wrapText="1"/>
    </xf>
    <xf numFmtId="0" fontId="4" fillId="2" borderId="2" xfId="0" applyFont="1" applyFill="1" applyBorder="1" applyAlignment="1">
      <alignment vertical="center"/>
    </xf>
    <xf numFmtId="0" fontId="4" fillId="0" borderId="2" xfId="0" applyFont="1" applyBorder="1" applyAlignment="1">
      <alignment vertical="center"/>
    </xf>
    <xf numFmtId="0" fontId="2" fillId="0" borderId="2" xfId="0" applyFont="1" applyBorder="1"/>
    <xf numFmtId="0" fontId="2" fillId="0" borderId="2" xfId="0" applyFont="1" applyBorder="1" applyAlignment="1">
      <alignment vertical="top" wrapText="1"/>
    </xf>
    <xf numFmtId="0" fontId="2" fillId="0" borderId="2" xfId="0" applyFont="1" applyBorder="1" applyAlignment="1">
      <alignment wrapText="1"/>
    </xf>
    <xf numFmtId="0" fontId="2" fillId="2" borderId="8" xfId="0" applyFont="1" applyFill="1" applyBorder="1" applyAlignment="1">
      <alignment horizontal="center"/>
    </xf>
    <xf numFmtId="0" fontId="2" fillId="0" borderId="2" xfId="0" applyNumberFormat="1" applyFont="1" applyBorder="1"/>
    <xf numFmtId="176" fontId="2" fillId="0" borderId="2" xfId="0" applyNumberFormat="1" applyFont="1" applyBorder="1"/>
    <xf numFmtId="0" fontId="5" fillId="2" borderId="6" xfId="0" applyFont="1" applyFill="1" applyBorder="1" applyAlignment="1">
      <alignment horizontal="center" vertical="center"/>
    </xf>
    <xf numFmtId="0" fontId="2" fillId="0" borderId="2" xfId="0" applyFont="1" applyBorder="1" applyAlignment="1"/>
    <xf numFmtId="0" fontId="2" fillId="0" borderId="8" xfId="0" applyFont="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
  <sheetViews>
    <sheetView tabSelected="1" zoomScale="115" zoomScaleNormal="115" workbookViewId="0">
      <selection activeCell="M10" sqref="M10"/>
    </sheetView>
  </sheetViews>
  <sheetFormatPr defaultColWidth="9" defaultRowHeight="14.25"/>
  <cols>
    <col min="2" max="2" width="12.625" customWidth="1"/>
    <col min="3" max="3" width="15.625" customWidth="1"/>
    <col min="4" max="6" width="12.625" customWidth="1"/>
    <col min="7" max="8" width="6.625" customWidth="1"/>
    <col min="9" max="9" width="24.625" customWidth="1"/>
    <col min="10" max="10" width="9" hidden="1" customWidth="1"/>
  </cols>
  <sheetData>
    <row r="1" ht="27" customHeight="1" spans="1:9">
      <c r="A1" s="1" t="s">
        <v>0</v>
      </c>
      <c r="B1" s="1"/>
      <c r="C1" s="1"/>
      <c r="D1" s="1"/>
      <c r="E1" s="1"/>
      <c r="F1" s="1"/>
      <c r="G1" s="1"/>
      <c r="H1" s="1"/>
      <c r="I1" s="1"/>
    </row>
    <row r="2" ht="16.5" spans="1:9">
      <c r="A2" s="2" t="s">
        <v>1</v>
      </c>
      <c r="B2" s="3" t="s">
        <v>2</v>
      </c>
      <c r="C2" s="4"/>
      <c r="D2" s="4"/>
      <c r="E2" s="5"/>
      <c r="F2" s="2" t="s">
        <v>3</v>
      </c>
      <c r="G2" s="6">
        <v>23075000</v>
      </c>
      <c r="H2" s="6"/>
      <c r="I2" s="6"/>
    </row>
    <row r="3" ht="16.5" spans="1:9">
      <c r="A3" s="2" t="s">
        <v>4</v>
      </c>
      <c r="B3" s="3" t="s">
        <v>5</v>
      </c>
      <c r="C3" s="4"/>
      <c r="D3" s="4"/>
      <c r="E3" s="5"/>
      <c r="F3" s="2" t="s">
        <v>6</v>
      </c>
      <c r="G3" s="6"/>
      <c r="H3" s="6"/>
      <c r="I3" s="6"/>
    </row>
    <row r="4" ht="16.5" spans="1:9">
      <c r="A4" s="7" t="s">
        <v>7</v>
      </c>
      <c r="B4" s="8"/>
      <c r="C4" s="8"/>
      <c r="D4" s="9" t="s">
        <v>8</v>
      </c>
      <c r="E4" s="9" t="s">
        <v>9</v>
      </c>
      <c r="F4" s="9" t="s">
        <v>10</v>
      </c>
      <c r="G4" s="9" t="s">
        <v>11</v>
      </c>
      <c r="H4" s="9" t="s">
        <v>12</v>
      </c>
      <c r="I4" s="9" t="s">
        <v>13</v>
      </c>
    </row>
    <row r="5" ht="16.5" spans="1:10">
      <c r="A5" s="10"/>
      <c r="B5" s="9" t="s">
        <v>14</v>
      </c>
      <c r="C5" s="9"/>
      <c r="D5" s="11">
        <v>10075000</v>
      </c>
      <c r="E5" s="11">
        <v>10075000</v>
      </c>
      <c r="F5" s="11">
        <v>9385000</v>
      </c>
      <c r="G5" s="12">
        <v>10</v>
      </c>
      <c r="H5" s="11">
        <f>IF(AND(E5=0,F5=0),1,IF(E5=0,0,ROUND(F5/E5,2)))</f>
        <v>0.93</v>
      </c>
      <c r="I5" s="11">
        <f>ROUND(H5*G5,2)</f>
        <v>9.3</v>
      </c>
      <c r="J5" s="35">
        <v>81</v>
      </c>
    </row>
    <row r="6" ht="16.5" spans="1:9">
      <c r="A6" s="10"/>
      <c r="B6" s="13" t="s">
        <v>15</v>
      </c>
      <c r="C6" s="14"/>
      <c r="D6" s="11">
        <v>0</v>
      </c>
      <c r="E6" s="11">
        <v>10075000</v>
      </c>
      <c r="F6" s="11">
        <v>9385000</v>
      </c>
      <c r="G6" s="6" t="s">
        <v>16</v>
      </c>
      <c r="H6" s="11">
        <f t="shared" ref="H6:H8" si="0">IF(E6=0,0,ROUND(F6/E6,2))</f>
        <v>0.93</v>
      </c>
      <c r="I6" s="6" t="s">
        <v>16</v>
      </c>
    </row>
    <row r="7" ht="16.5" spans="1:9">
      <c r="A7" s="10"/>
      <c r="B7" s="13" t="s">
        <v>17</v>
      </c>
      <c r="C7" s="14"/>
      <c r="D7" s="11">
        <v>0</v>
      </c>
      <c r="E7" s="11">
        <v>0</v>
      </c>
      <c r="F7" s="11">
        <v>0</v>
      </c>
      <c r="G7" s="6" t="s">
        <v>16</v>
      </c>
      <c r="H7" s="11">
        <f t="shared" si="0"/>
        <v>0</v>
      </c>
      <c r="I7" s="6" t="s">
        <v>16</v>
      </c>
    </row>
    <row r="8" ht="16.5" spans="1:9">
      <c r="A8" s="15"/>
      <c r="B8" s="16" t="s">
        <v>18</v>
      </c>
      <c r="C8" s="16"/>
      <c r="D8" s="11">
        <f>D5-D6-D7</f>
        <v>10075000</v>
      </c>
      <c r="E8" s="11">
        <f>E5-E6-E7</f>
        <v>0</v>
      </c>
      <c r="F8" s="11">
        <f>F5-F6-F7</f>
        <v>0</v>
      </c>
      <c r="G8" s="6" t="s">
        <v>16</v>
      </c>
      <c r="H8" s="11">
        <f t="shared" si="0"/>
        <v>0</v>
      </c>
      <c r="I8" s="6" t="s">
        <v>16</v>
      </c>
    </row>
    <row r="9" ht="16.5" spans="1:9">
      <c r="A9" s="17" t="s">
        <v>19</v>
      </c>
      <c r="B9" s="18" t="s">
        <v>20</v>
      </c>
      <c r="C9" s="19"/>
      <c r="D9" s="19"/>
      <c r="E9" s="20"/>
      <c r="F9" s="21" t="s">
        <v>21</v>
      </c>
      <c r="G9" s="21"/>
      <c r="H9" s="21"/>
      <c r="I9" s="21"/>
    </row>
    <row r="10" ht="73" customHeight="1" spans="1:9">
      <c r="A10" s="17"/>
      <c r="B10" s="22" t="s">
        <v>22</v>
      </c>
      <c r="C10" s="23"/>
      <c r="D10" s="23"/>
      <c r="E10" s="24"/>
      <c r="F10" s="25" t="s">
        <v>23</v>
      </c>
      <c r="G10" s="25"/>
      <c r="H10" s="25"/>
      <c r="I10" s="25"/>
    </row>
    <row r="11" ht="20.25" customHeight="1" spans="1:9">
      <c r="A11" s="17" t="s">
        <v>24</v>
      </c>
      <c r="B11" s="26" t="s">
        <v>25</v>
      </c>
      <c r="C11" s="26" t="s">
        <v>26</v>
      </c>
      <c r="D11" s="26" t="s">
        <v>27</v>
      </c>
      <c r="E11" s="26" t="s">
        <v>28</v>
      </c>
      <c r="F11" s="26" t="s">
        <v>29</v>
      </c>
      <c r="G11" s="26" t="s">
        <v>11</v>
      </c>
      <c r="H11" s="26" t="s">
        <v>13</v>
      </c>
      <c r="I11" s="36" t="s">
        <v>30</v>
      </c>
    </row>
    <row r="12" ht="16.5" customHeight="1" spans="1:9">
      <c r="A12" s="27"/>
      <c r="B12" s="28" t="s">
        <v>31</v>
      </c>
      <c r="C12" s="29" t="s">
        <v>32</v>
      </c>
      <c r="D12" s="30" t="s">
        <v>33</v>
      </c>
      <c r="E12" s="30" t="s">
        <v>34</v>
      </c>
      <c r="F12" s="30" t="s">
        <v>35</v>
      </c>
      <c r="G12" s="30" t="s">
        <v>36</v>
      </c>
      <c r="H12" s="30" t="s">
        <v>36</v>
      </c>
      <c r="I12" s="37"/>
    </row>
    <row r="13" ht="27" customHeight="1" spans="1:9">
      <c r="A13" s="27"/>
      <c r="B13" s="28" t="s">
        <v>31</v>
      </c>
      <c r="C13" s="29" t="s">
        <v>37</v>
      </c>
      <c r="D13" s="30" t="s">
        <v>38</v>
      </c>
      <c r="E13" s="31" t="s">
        <v>39</v>
      </c>
      <c r="F13" s="30" t="s">
        <v>40</v>
      </c>
      <c r="G13" s="30" t="s">
        <v>36</v>
      </c>
      <c r="H13" s="30" t="s">
        <v>36</v>
      </c>
      <c r="I13" s="37"/>
    </row>
    <row r="14" ht="37" customHeight="1" spans="1:9">
      <c r="A14" s="27"/>
      <c r="B14" s="28" t="s">
        <v>31</v>
      </c>
      <c r="C14" s="29" t="s">
        <v>41</v>
      </c>
      <c r="D14" s="30" t="s">
        <v>42</v>
      </c>
      <c r="E14" s="30" t="s">
        <v>43</v>
      </c>
      <c r="F14" s="32" t="s">
        <v>44</v>
      </c>
      <c r="G14" s="30" t="s">
        <v>45</v>
      </c>
      <c r="H14" s="30" t="s">
        <v>45</v>
      </c>
      <c r="I14" s="37"/>
    </row>
    <row r="15" ht="36" customHeight="1" spans="1:9">
      <c r="A15" s="27"/>
      <c r="B15" s="28" t="s">
        <v>31</v>
      </c>
      <c r="C15" s="29" t="s">
        <v>46</v>
      </c>
      <c r="D15" s="30" t="s">
        <v>47</v>
      </c>
      <c r="E15" s="30" t="s">
        <v>48</v>
      </c>
      <c r="F15" s="32" t="s">
        <v>49</v>
      </c>
      <c r="G15" s="30" t="s">
        <v>45</v>
      </c>
      <c r="H15" s="30" t="s">
        <v>45</v>
      </c>
      <c r="I15" s="37"/>
    </row>
    <row r="16" ht="16.5" customHeight="1" spans="1:9">
      <c r="A16" s="27"/>
      <c r="B16" s="28" t="s">
        <v>50</v>
      </c>
      <c r="C16" s="29" t="s">
        <v>51</v>
      </c>
      <c r="D16" s="30" t="s">
        <v>52</v>
      </c>
      <c r="E16" s="30" t="s">
        <v>53</v>
      </c>
      <c r="F16" s="30" t="s">
        <v>54</v>
      </c>
      <c r="G16" s="30" t="s">
        <v>55</v>
      </c>
      <c r="H16" s="30" t="s">
        <v>56</v>
      </c>
      <c r="I16" s="37"/>
    </row>
    <row r="17" ht="16.5" customHeight="1" spans="1:9">
      <c r="A17" s="27"/>
      <c r="B17" s="28" t="s">
        <v>50</v>
      </c>
      <c r="C17" s="29" t="s">
        <v>57</v>
      </c>
      <c r="D17" s="30" t="s">
        <v>58</v>
      </c>
      <c r="E17" s="30" t="s">
        <v>59</v>
      </c>
      <c r="F17" s="30" t="s">
        <v>60</v>
      </c>
      <c r="G17" s="30" t="s">
        <v>45</v>
      </c>
      <c r="H17" s="30" t="s">
        <v>61</v>
      </c>
      <c r="I17" s="37"/>
    </row>
    <row r="18" ht="16.5" customHeight="1" spans="1:9">
      <c r="A18" s="30"/>
      <c r="B18" s="33" t="s">
        <v>62</v>
      </c>
      <c r="C18" s="33"/>
      <c r="D18" s="33"/>
      <c r="E18" s="33"/>
      <c r="F18" s="33"/>
      <c r="G18" s="34">
        <v>100</v>
      </c>
      <c r="H18" s="30">
        <f>I5+J5</f>
        <v>90.3</v>
      </c>
      <c r="I18" s="38" t="s">
        <v>16</v>
      </c>
    </row>
  </sheetData>
  <mergeCells count="20">
    <mergeCell ref="A1:I1"/>
    <mergeCell ref="B2:E2"/>
    <mergeCell ref="G2:I2"/>
    <mergeCell ref="B3:E3"/>
    <mergeCell ref="G3:I3"/>
    <mergeCell ref="B4:C4"/>
    <mergeCell ref="B5:C5"/>
    <mergeCell ref="B6:C6"/>
    <mergeCell ref="B7:C7"/>
    <mergeCell ref="B8:C8"/>
    <mergeCell ref="B9:E9"/>
    <mergeCell ref="F9:I9"/>
    <mergeCell ref="B10:E10"/>
    <mergeCell ref="F10:I10"/>
    <mergeCell ref="B18:F18"/>
    <mergeCell ref="A4:A8"/>
    <mergeCell ref="A9:A10"/>
    <mergeCell ref="A11:A17"/>
    <mergeCell ref="B12:B15"/>
    <mergeCell ref="B16:B17"/>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刘海康</cp:lastModifiedBy>
  <dcterms:created xsi:type="dcterms:W3CDTF">2015-06-05T18:19:00Z</dcterms:created>
  <dcterms:modified xsi:type="dcterms:W3CDTF">2022-10-24T07:58:40Z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3AE72BF2C40943DBAA4872F0412341EC</vt:lpwstr>
  </property>
  <property fmtid="{D5CDD505-2E9C-101B-9397-08002B2CF9AE}" pid="3" name="KSOProductBuildVer">
    <vt:lpwstr>2052-11.1.0.12598</vt:lpwstr>
  </property>
</Properties>
</file>